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O:\Vergabemanagement\Vergabemanagement\Ausschreibungen 2026\2026-063 Wäschebedarf\#5_Veröffentlichung\"/>
    </mc:Choice>
  </mc:AlternateContent>
  <xr:revisionPtr revIDLastSave="0" documentId="8_{42D6EE9E-06C3-4EBC-923F-0223C68E1803}" xr6:coauthVersionLast="47" xr6:coauthVersionMax="47" xr10:uidLastSave="{00000000-0000-0000-0000-000000000000}"/>
  <bookViews>
    <workbookView xWindow="28680" yWindow="-90" windowWidth="29040" windowHeight="15720" tabRatio="763" activeTab="2" xr2:uid="{00000000-000D-0000-FFFF-FFFF00000000}"/>
  </bookViews>
  <sheets>
    <sheet name="Vorbemerkungen" sheetId="22" r:id="rId1"/>
    <sheet name="Gesamtübersicht" sheetId="19" r:id="rId2"/>
    <sheet name="Artikelliste" sheetId="14" r:id="rId3"/>
  </sheets>
  <definedNames>
    <definedName name="_xlnm._FilterDatabase" localSheetId="2" hidden="1">Artikelliste!$A$1:$G$158</definedName>
    <definedName name="_xlnm.Print_Titles" localSheetId="2">Artikelliste!$1:$1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19" l="1"/>
  <c r="I52" i="14"/>
  <c r="I57" i="14"/>
  <c r="I64" i="14"/>
  <c r="I79" i="14"/>
  <c r="I50" i="14"/>
  <c r="I21" i="14"/>
  <c r="C16" i="19"/>
  <c r="D16" i="19" s="1"/>
  <c r="C14" i="19"/>
  <c r="D14" i="19" s="1"/>
  <c r="I78" i="14"/>
  <c r="I77" i="14"/>
  <c r="I76" i="14"/>
  <c r="I75" i="14"/>
  <c r="I74" i="14"/>
  <c r="I73" i="14"/>
  <c r="I72" i="14"/>
  <c r="I71" i="14"/>
  <c r="I70" i="14"/>
  <c r="I69" i="14"/>
  <c r="I68" i="14"/>
  <c r="I67" i="14"/>
  <c r="I66" i="14"/>
  <c r="I65" i="14"/>
  <c r="I63" i="14"/>
  <c r="I62" i="14"/>
  <c r="I61" i="14"/>
  <c r="I60" i="14"/>
  <c r="I59" i="14"/>
  <c r="I58" i="14"/>
  <c r="I56" i="14"/>
  <c r="I55" i="14"/>
  <c r="I54" i="14"/>
  <c r="I53" i="14"/>
  <c r="I51" i="14"/>
  <c r="I20" i="14"/>
  <c r="I19" i="14"/>
  <c r="I18" i="14"/>
  <c r="I17" i="14"/>
  <c r="I16" i="14"/>
  <c r="I15" i="14"/>
  <c r="I14" i="14"/>
  <c r="I13" i="14"/>
  <c r="I12" i="14"/>
  <c r="I160" i="14" l="1"/>
  <c r="I161" i="14" s="1"/>
  <c r="C28" i="19" s="1"/>
  <c r="D28" i="19" s="1"/>
  <c r="I131" i="14"/>
  <c r="I132" i="14"/>
  <c r="I134" i="14"/>
  <c r="I136" i="14"/>
  <c r="I137" i="14"/>
  <c r="I138" i="14"/>
  <c r="I140" i="14"/>
  <c r="I141" i="14"/>
  <c r="I142" i="14"/>
  <c r="I144" i="14"/>
  <c r="I145" i="14"/>
  <c r="I146" i="14"/>
  <c r="I147" i="14"/>
  <c r="I148" i="14"/>
  <c r="I88" i="14"/>
  <c r="I89" i="14"/>
  <c r="I90" i="14"/>
  <c r="I92" i="14"/>
  <c r="I94" i="14"/>
  <c r="I119" i="14"/>
  <c r="I120" i="14" s="1"/>
  <c r="C19" i="19" s="1"/>
  <c r="D19" i="19" s="1"/>
  <c r="I121" i="14"/>
  <c r="I125" i="14"/>
  <c r="I126" i="14"/>
  <c r="I127" i="14"/>
  <c r="I2" i="14"/>
  <c r="I139" i="14" l="1"/>
  <c r="C22" i="19" s="1"/>
  <c r="D22" i="19" s="1"/>
  <c r="I149" i="14"/>
  <c r="C24" i="19" s="1"/>
  <c r="D24" i="19" s="1"/>
  <c r="I143" i="14"/>
  <c r="C23" i="19" s="1"/>
  <c r="D23" i="19" s="1"/>
  <c r="I153" i="14"/>
  <c r="I154" i="14" s="1"/>
  <c r="C26" i="19" s="1"/>
  <c r="D26" i="19" s="1"/>
  <c r="I150" i="14" l="1"/>
  <c r="I151" i="14"/>
  <c r="I155" i="14"/>
  <c r="I156" i="14"/>
  <c r="I157" i="14"/>
  <c r="I158" i="14"/>
  <c r="I128" i="14"/>
  <c r="I129" i="14"/>
  <c r="I130" i="14"/>
  <c r="I133" i="14"/>
  <c r="I122" i="14"/>
  <c r="I123" i="14"/>
  <c r="I115" i="14"/>
  <c r="I116" i="14"/>
  <c r="I117" i="14"/>
  <c r="I114" i="14"/>
  <c r="I81" i="14"/>
  <c r="I82" i="14"/>
  <c r="I83" i="14"/>
  <c r="I84" i="14"/>
  <c r="I85" i="14"/>
  <c r="I86" i="14"/>
  <c r="I87" i="14"/>
  <c r="I91" i="14"/>
  <c r="I93" i="14"/>
  <c r="I95" i="14"/>
  <c r="I96" i="14"/>
  <c r="I97" i="14"/>
  <c r="I98" i="14"/>
  <c r="I99" i="14"/>
  <c r="I100" i="14"/>
  <c r="I101" i="14"/>
  <c r="I102" i="14"/>
  <c r="I103" i="14"/>
  <c r="I104" i="14"/>
  <c r="I105" i="14"/>
  <c r="I106" i="14"/>
  <c r="I107" i="14"/>
  <c r="I108" i="14"/>
  <c r="I109" i="14"/>
  <c r="I110" i="14"/>
  <c r="I111" i="14"/>
  <c r="I112" i="14"/>
  <c r="I80" i="14"/>
  <c r="I23" i="14"/>
  <c r="I24" i="14"/>
  <c r="I25" i="14"/>
  <c r="I26" i="14"/>
  <c r="I27" i="14"/>
  <c r="I28" i="14"/>
  <c r="I29" i="14"/>
  <c r="I30" i="14"/>
  <c r="I31" i="14"/>
  <c r="I32" i="14"/>
  <c r="I33" i="14"/>
  <c r="I34" i="14"/>
  <c r="I35" i="14"/>
  <c r="I36" i="14"/>
  <c r="I37" i="14"/>
  <c r="I38" i="14"/>
  <c r="I39" i="14"/>
  <c r="I40" i="14"/>
  <c r="I41" i="14"/>
  <c r="I42" i="14"/>
  <c r="I43" i="14"/>
  <c r="I44" i="14"/>
  <c r="I45" i="14"/>
  <c r="I46" i="14"/>
  <c r="I47" i="14"/>
  <c r="I48" i="14"/>
  <c r="I49" i="14"/>
  <c r="I22" i="14"/>
  <c r="I3" i="14"/>
  <c r="I4" i="14"/>
  <c r="I11" i="14" s="1"/>
  <c r="I5" i="14"/>
  <c r="I6" i="14"/>
  <c r="I7" i="14"/>
  <c r="I8" i="14"/>
  <c r="I9" i="14"/>
  <c r="I10" i="14"/>
  <c r="I159" i="14" l="1"/>
  <c r="C27" i="19" s="1"/>
  <c r="D27" i="19" s="1"/>
  <c r="I152" i="14"/>
  <c r="C25" i="19" s="1"/>
  <c r="D25" i="19" s="1"/>
  <c r="I113" i="14"/>
  <c r="C17" i="19" s="1"/>
  <c r="D17" i="19" s="1"/>
  <c r="I118" i="14"/>
  <c r="C18" i="19" s="1"/>
  <c r="D18" i="19" s="1"/>
  <c r="D15" i="19"/>
  <c r="I135" i="14"/>
  <c r="C21" i="19" s="1"/>
  <c r="D21" i="19" s="1"/>
  <c r="I124" i="14"/>
  <c r="C20" i="19" s="1"/>
  <c r="D20" i="19" s="1"/>
  <c r="C13" i="19"/>
  <c r="D13" i="19" s="1"/>
</calcChain>
</file>

<file path=xl/sharedStrings.xml><?xml version="1.0" encoding="utf-8"?>
<sst xmlns="http://schemas.openxmlformats.org/spreadsheetml/2006/main" count="324" uniqueCount="243">
  <si>
    <t>SAP-
Nummer</t>
  </si>
  <si>
    <t>Artikel</t>
  </si>
  <si>
    <t>Flügelhemd  Gr. VII, weiß farbiger Druck</t>
  </si>
  <si>
    <t>OP-Hose, grün, Gr. 0</t>
  </si>
  <si>
    <t>OP-Hose, grün, Gr. 1</t>
  </si>
  <si>
    <t>OP-Hose, grün, Gr. 2</t>
  </si>
  <si>
    <t>OP-Hose, grün, Gr. 3</t>
  </si>
  <si>
    <t>OP-Hose, grün, Gr. 4</t>
  </si>
  <si>
    <t>OP-Hose, grün, Gr. 5</t>
  </si>
  <si>
    <t>OP-Hose, grün, Gr. 6</t>
  </si>
  <si>
    <t>OP-Jacke, blau, Gr. 0</t>
  </si>
  <si>
    <t>OP-Jacke, blau, Gr. 1</t>
  </si>
  <si>
    <t>OP-Jacke, blau, Gr. 2</t>
  </si>
  <si>
    <t>OP-Jacke, blau, Gr. 3</t>
  </si>
  <si>
    <t>OP-Jacke, blau, Gr. 4</t>
  </si>
  <si>
    <t>OP-Jacke, blau, Gr. 5</t>
  </si>
  <si>
    <t>OP-Jacke, blau, Gr. 6</t>
  </si>
  <si>
    <t>OP-Jacke, blau, Gr. 7</t>
  </si>
  <si>
    <t>OP-Jacke, blau, Gr. 8</t>
  </si>
  <si>
    <t>OP-Jacke, blau,Gr. 9</t>
  </si>
  <si>
    <t>OP-Jacke, grün, Gr. 0</t>
  </si>
  <si>
    <t>OP-Jacke, grün, Gr. 1</t>
  </si>
  <si>
    <t>OP-Jacke, grün, Gr. 2</t>
  </si>
  <si>
    <t>OP-Jacke, grün, Gr. 3</t>
  </si>
  <si>
    <t>OP-Jacke, grün, Gr. 4</t>
  </si>
  <si>
    <t>OP-Jacke, grün, Gr. 5</t>
  </si>
  <si>
    <t>OP-Jacke, grün, Gr. 6</t>
  </si>
  <si>
    <t>Schwesternschürze</t>
  </si>
  <si>
    <t>Flügelhemd Gr. III</t>
  </si>
  <si>
    <t>Los 04</t>
  </si>
  <si>
    <t>Los 05</t>
  </si>
  <si>
    <t>Los 06</t>
  </si>
  <si>
    <t>Los 07</t>
  </si>
  <si>
    <t>Los 08</t>
  </si>
  <si>
    <t>Los 09</t>
  </si>
  <si>
    <t>Los 03</t>
  </si>
  <si>
    <t>Unisex Arztkittel lange Gr. 94</t>
  </si>
  <si>
    <t>Unisex Arztkittel lange Gr. 98</t>
  </si>
  <si>
    <t>Unisex Arztkittel lange Gr. 102</t>
  </si>
  <si>
    <t>Unisex Arztkittel lange Gr. 106</t>
  </si>
  <si>
    <t>Unisex Arztkittel lange Gr. 110</t>
  </si>
  <si>
    <t>Unisex Arztkittel lange Gr. 114</t>
  </si>
  <si>
    <t>Unisex Arztkittel lange Gr. 118</t>
  </si>
  <si>
    <t>Los-Nr.</t>
  </si>
  <si>
    <t>Losbezeichnung</t>
  </si>
  <si>
    <t>Muster zur Angebotseinreichung in Stk.</t>
  </si>
  <si>
    <t>OP-Hose, grün, Gr. 8</t>
  </si>
  <si>
    <t>OP-Hose, grün, Gr. 9</t>
  </si>
  <si>
    <t>Pflegerhose weiß Gr. 102</t>
  </si>
  <si>
    <t>Pflegerhose weiß Gr. 106</t>
  </si>
  <si>
    <t>Pflegerhose weiß Gr. 110</t>
  </si>
  <si>
    <t>Pflegerhose weiß Gr. 114</t>
  </si>
  <si>
    <t>Pflegerhose weiß Gr. 44</t>
  </si>
  <si>
    <t>Pflegerhose weiß Gr. 46</t>
  </si>
  <si>
    <t>Pflegerhose weiß Gr. 48</t>
  </si>
  <si>
    <t>Pflegerhose weiß Gr. 50</t>
  </si>
  <si>
    <t>Pflegerhose weiß Gr. 52</t>
  </si>
  <si>
    <t>Pflegerhose weiß Gr. 54</t>
  </si>
  <si>
    <t>Pflegerhose weiß Gr. 56</t>
  </si>
  <si>
    <t>Pflegerhose weiß Gr. 58</t>
  </si>
  <si>
    <t>Pflegerhose weiß Gr. 60</t>
  </si>
  <si>
    <t>Pflegerhose weiß Gr. 62</t>
  </si>
  <si>
    <t>Pflegerhose weiß Gr. 64</t>
  </si>
  <si>
    <t>Pflegerhose weiß Gr. 90</t>
  </si>
  <si>
    <t>Pflegerhose weiß Gr. 94</t>
  </si>
  <si>
    <t>Pflegerhose weiß Gr. 98</t>
  </si>
  <si>
    <t>Arztkittel &amp; Pflegerhosen, weiß</t>
  </si>
  <si>
    <t>In diesem Dokument sind von dem Bieter Daten und Preisangaben einzutragen, die für eine Angebotsabgabe relevant sind.</t>
  </si>
  <si>
    <t>Bietername:</t>
  </si>
  <si>
    <t>Abteilung/Zusätze:</t>
  </si>
  <si>
    <t>Straße:</t>
  </si>
  <si>
    <t>PLZ/Ort:</t>
  </si>
  <si>
    <t>Ansprechpartner (Tel.Nr. &amp; E-Mail):</t>
  </si>
  <si>
    <t>Los</t>
  </si>
  <si>
    <t>Angebotspreis pro Stück (netto)</t>
  </si>
  <si>
    <r>
      <t xml:space="preserve">Das vorliegende Dokument gliedert sich in 3 Tabellenblätter. Alle Zellen, in denen eine Eintragung möglich ist, sind jeweils </t>
    </r>
    <r>
      <rPr>
        <b/>
        <sz val="11"/>
        <color rgb="FF00B050"/>
        <rFont val="Calibri"/>
        <family val="2"/>
        <scheme val="minor"/>
      </rPr>
      <t>grün</t>
    </r>
    <r>
      <rPr>
        <sz val="11"/>
        <color theme="1"/>
        <rFont val="Calibri"/>
        <family val="2"/>
        <scheme val="minor"/>
      </rPr>
      <t xml:space="preserve"> unterlegt. 
In allen andersfarbigen Zellen dürfen von Bieterseite </t>
    </r>
    <r>
      <rPr>
        <b/>
        <sz val="11"/>
        <color theme="1"/>
        <rFont val="Calibri"/>
        <family val="2"/>
        <scheme val="minor"/>
      </rPr>
      <t>keine</t>
    </r>
    <r>
      <rPr>
        <sz val="11"/>
        <color theme="1"/>
        <rFont val="Calibri"/>
        <family val="2"/>
        <scheme val="minor"/>
      </rPr>
      <t xml:space="preserve"> Eintragungen vorgenommen werden.</t>
    </r>
  </si>
  <si>
    <t>Gesamtwert über angegebene Bestellmengen p. a.</t>
  </si>
  <si>
    <t>Bezeichnung</t>
  </si>
  <si>
    <t>Gesamtwert über angegebene Bestellmengen (netto)</t>
  </si>
  <si>
    <t>Gesamtwert über angegebene Bestellmengen (brutto)</t>
  </si>
  <si>
    <t>2 Muster in einer beliebigen aber einheitlichen Größe</t>
  </si>
  <si>
    <t>Lieferzeit Erstbestellung bis Erstlieferung in Tagen</t>
  </si>
  <si>
    <t>Bettenabdeckung gelb</t>
  </si>
  <si>
    <t>Einziehdecke  weiß  135 x 200 cm</t>
  </si>
  <si>
    <t>Kopfkissen weiß  40  x 80 cm</t>
  </si>
  <si>
    <t>Bezugstoff: Mischgewebe 50% Polyester/50 % Baumwolle
kochfestes Spezialgewebe, 150 g/m²
Füllung: Schaumstoffwürfel aus 100 % Polyurethan,
orig. Quadrofill, hochelastisch, hochbauschig,
schwartenfrei, rein weiß,
Würfelgröße  einheitlich 4 x 4 x 4 mm
Größe: 40 x 80 cm
Füllgewicht: 375 g
Pflege: Geeignet für thermische u. chemothermische
Desinfektion,
waschbar bei 95°C u. tumblerfest bis 120°C
Wichtig: Kein Textiletikett sichtbar annähen!</t>
  </si>
  <si>
    <t>Kopfkissen weiß 40x40 cm</t>
  </si>
  <si>
    <t>Bezugstoff: Mischgewebe 50% Polyester/50 % Baumwolle
kochfestes Spezialgewebe, 150 g/m²
Füllung: Schaumstoffwürfel aus 100 % Polyurethan,
orig. Quadrofill, hochelastisch, hochbauschig,
schwartenfrei, rein weiß,
Würfelgröße  einheitlich 4 x 4 x 4 mm
Größe: 40 x 40 cm
Füllgewicht: 375 g
Pflege: Geeignet für thermische u. chemothermische
Desinfektion,
waschbar bei 95°C u. tumblerfest bis 120°C
Wichtig: Kein Textiletikett sichtbar annähen!</t>
  </si>
  <si>
    <t>Windeln, Geschirrtücher, Grubentücher</t>
  </si>
  <si>
    <t>Qualität: TB 36/92 94 g/m²,
Schnittkanten gesäumt</t>
  </si>
  <si>
    <t>kariert, 100 % Baumwolle, ca. 50 x 70 cm</t>
  </si>
  <si>
    <t>Abdecktücher</t>
  </si>
  <si>
    <t>Frotteewäsche</t>
  </si>
  <si>
    <t>Bestellmenge p.a. NEU</t>
  </si>
  <si>
    <t>2 Muster in einer beliebigen aber einheitlichen Größe 
(z. B. 2x Größe 80x100 cm)</t>
  </si>
  <si>
    <t>Losaufteilung</t>
  </si>
  <si>
    <t>Los 10</t>
  </si>
  <si>
    <t>Los 11</t>
  </si>
  <si>
    <t>Los 12</t>
  </si>
  <si>
    <t>Los 13</t>
  </si>
  <si>
    <t>Los 14</t>
  </si>
  <si>
    <t>Bettwäsche</t>
  </si>
  <si>
    <t>OP-Mäntel, grün, brombeer</t>
  </si>
  <si>
    <t>Flügelhemden</t>
  </si>
  <si>
    <t xml:space="preserve">Bettwäsche </t>
  </si>
  <si>
    <t>Kopfkisseninlets, Einziehdecken</t>
  </si>
  <si>
    <t>Moltontücher</t>
  </si>
  <si>
    <t>Unterlagen Geri</t>
  </si>
  <si>
    <t>Containerinnenhauben</t>
  </si>
  <si>
    <t>Neuanlage</t>
  </si>
  <si>
    <t>Containerinnenhaube</t>
  </si>
  <si>
    <t>Artikelnummer Lieferant</t>
  </si>
  <si>
    <t>SUMME LOS 03</t>
  </si>
  <si>
    <t>SUMME LOS 04</t>
  </si>
  <si>
    <t>SUMME LOS 05</t>
  </si>
  <si>
    <t>SUMME LOS 06</t>
  </si>
  <si>
    <t>SUMME LOS 07</t>
  </si>
  <si>
    <t>SUMME LOS 08</t>
  </si>
  <si>
    <t>SUMME LOS 09</t>
  </si>
  <si>
    <t>SUMME LOS 10</t>
  </si>
  <si>
    <t>SUMME LOS 11</t>
  </si>
  <si>
    <t>SUMME LOS 12</t>
  </si>
  <si>
    <t>SUMME LOS 13</t>
  </si>
  <si>
    <t>SUMME LOS 14</t>
  </si>
  <si>
    <t xml:space="preserve">OP-Mäntel, grün, brombeer	</t>
  </si>
  <si>
    <t xml:space="preserve">Schwesternschürze	</t>
  </si>
  <si>
    <t xml:space="preserve">Abdecktücher	</t>
  </si>
  <si>
    <t xml:space="preserve">Moltontücher	</t>
  </si>
  <si>
    <t xml:space="preserve">Frotteewäsche	</t>
  </si>
  <si>
    <t>Gesamtübersicht</t>
  </si>
  <si>
    <r>
      <t xml:space="preserve">In das Tabellenblatt "Artikelliste" sind die vom Auftraggeber benötigten Wäscheartikel in verschiedenen Ausschreibungslosen aufgeführt. 
Der Bieter kann sowohl für eines als auch für mehrere oder alle Lose ein Angebot einreichen.
</t>
    </r>
    <r>
      <rPr>
        <b/>
        <sz val="11"/>
        <color theme="1"/>
        <rFont val="Calibri"/>
        <family val="2"/>
        <scheme val="minor"/>
      </rPr>
      <t xml:space="preserve">Wichtig ist, dass für jedes Los, für das der Bieter ein Angebot einreichen möchte, auch für jedes einzelne Produkt dieses Loses ein Angebotspreis abgegeben wird. 
Sollte für einzelne Produkte eines Loses, für das ein Angebot abgegeben werden soll, kein Angebotspreis abgegeben werden, hat dies einen Ausschluss des Angebotes für dieses Los zur Folge.
</t>
    </r>
    <r>
      <rPr>
        <sz val="11"/>
        <color theme="1"/>
        <rFont val="Calibri"/>
        <family val="2"/>
        <scheme val="minor"/>
      </rPr>
      <t xml:space="preserve">
Die Angebotspreise sind vom Bieter je Stück (ne</t>
    </r>
    <r>
      <rPr>
        <sz val="11"/>
        <rFont val="Calibri"/>
        <family val="2"/>
        <scheme val="minor"/>
      </rPr>
      <t xml:space="preserve">tto) in Spalte H </t>
    </r>
    <r>
      <rPr>
        <sz val="11"/>
        <color theme="1"/>
        <rFont val="Calibri"/>
        <family val="2"/>
        <scheme val="minor"/>
      </rPr>
      <t>ei</t>
    </r>
    <r>
      <rPr>
        <sz val="11"/>
        <rFont val="Calibri"/>
        <family val="2"/>
        <scheme val="minor"/>
      </rPr>
      <t>nzutragen. In Spalte I</t>
    </r>
    <r>
      <rPr>
        <sz val="11"/>
        <color theme="1"/>
        <rFont val="Calibri"/>
        <family val="2"/>
        <scheme val="minor"/>
      </rPr>
      <t xml:space="preserve"> wird daraufhin automatisch der Gesamtwert über die vom Auftraggeber angegebenen voraussichtlichen Bestellmengen berechnet.
Ebenfalls erfolgt eine Berechnung des Gesamtwerts über die vom Auftraggeber angegebe</t>
    </r>
    <r>
      <rPr>
        <sz val="11"/>
        <rFont val="Calibri"/>
        <family val="2"/>
        <scheme val="minor"/>
      </rPr>
      <t>nen Bestellmengen je Los (Zellen I11, I40, I74, ..., I22).</t>
    </r>
    <r>
      <rPr>
        <sz val="11"/>
        <color theme="1"/>
        <rFont val="Calibri"/>
        <family val="2"/>
        <scheme val="minor"/>
      </rPr>
      <t xml:space="preserve">
Die Bestellmengen dienen lediglich als Orientierungswerte aus den vergangenen Jahren und stellen somit keinen festen Anspruch auf Abnahme dar.
Darüber hinaus ist in Spalte J eine Angabe zur Lieferzeit von der ersten Bestellung bis zur ersten Erstauslieferung zu machen. Dieser Wert dient dem Auftraggeber lediglich zu internen Planungszwecken und ist daher
ausschließlich informativ anzugeben. Die Lieferzeit der Erstbestellung wird demnach zur Angebotsauswertung nicht berücksichtigt. In Spalte K wird ebenfalls informativ die Artikelnummer des Auftraggebers abgefragt. Das Tabellenblatt „Gesamtübersicht“ erfordert zudem die Angaben zur Identität des Bieters zur wirksamen Angebotsabgabe.</t>
    </r>
  </si>
  <si>
    <t>Unisex Arztkittel Gr. 00 (D=30/32 - H=36/38)</t>
  </si>
  <si>
    <t>Unisex Arztkittel Gr. 0 (D=34/36 - H=40/42)</t>
  </si>
  <si>
    <t>Unisex Arztkittel Gr. I (D=38/40 - H=44/46)</t>
  </si>
  <si>
    <t>Unisex Arztkittel Gr. II (D=42/44 - H=48/50)</t>
  </si>
  <si>
    <t>Unisex Arztkittel Gr. III (D=46/48 - H=52/54)</t>
  </si>
  <si>
    <t>Unisex Arztkittel Gr. IV (D=50/52 - H=56/58)</t>
  </si>
  <si>
    <t>Unisex Arztkittel Gr. V (D=54/56 - H=60/62)</t>
  </si>
  <si>
    <t>Unisex Arztkittel Gr. VI (D=58/60 - H=64/66)</t>
  </si>
  <si>
    <t xml:space="preserve">Wickelkittel Rückenverschluß mit 2 Grippern, Stehbordkragen, Vorderteil mit Schlaufe und Verstärkung, Aufhänger im Vorderteil am Hals, 1/1 Arm mit Strickbündchen, Gr. III  =  140 cm lang 
Qualität: 50 % PES/50% BW gem. TB 202A
</t>
  </si>
  <si>
    <t>OP Mantel brombeer, Kragen brombeer, Gr. 2</t>
  </si>
  <si>
    <t>OP-Mantel brombeer, Kragen weiss, Gr. 4</t>
  </si>
  <si>
    <t>OP-Mantel brombeer, Kragen hellblau, Gr. 7</t>
  </si>
  <si>
    <t>OP-Mantel mittelgrün</t>
  </si>
  <si>
    <t>Schutzmantel
Qualität: 50% PES/50% BW gem. TB 202A, 180 g/m2
Ausführung: Stehbund brombeerfarben(4 cm breit)
Rücken mit 2 Druckknöpfen, rechts
und links je 1 Bindeband(76 cm lang
2 cm breit) in der Seitennaht eingenäht
(Band aus Oberstoff), 1/1 Arm mit
Helancastrickbündchen (10 cm lang)
in Farbe weiß, Mantel links und rechts an
den Druckknöpfen(Kante) längs abgenäht.
Gesamtlänge: 120 cm</t>
  </si>
  <si>
    <t>Schutzmantel                                                                                                   Qualität: 50% PES/50% BW gem. TB 202 A, 180 g/m2
Ausführung: Stehbund weiss (Gr. 4) bzw. hellblau (Gr. 7), 4cm breit, 
Rücken mit 2 Druckknöpfen, rechts
und links je 1 Bindeband (76 cm lang,
2 cm breit) in der Seitennaht eingenäht
(Band aus Oberstoff), 1/1 Arm mit
Helancastrickbündchen (10 cm lang)
in Farbe weiß,
Mantel links und rechts an den
Druckknöpfen (Kante) längs abgenäht.
Gesamtlänge: 140 cm (Gr. 4) bzw. 147 cm (Gr. 7)</t>
  </si>
  <si>
    <t xml:space="preserve">Patientenhemd,
50% PES/50% BW, 140 g/m2                                                            Standardprodukt, 3/4 Ärmel                   </t>
  </si>
  <si>
    <t>Patientenhemd,
50% PES/50% BW                                                                                                     Vorne Druckknopfleiste mit blauem Einfassband am Kragen, 
2 Rückenverschlüsse/Drucker davon 1 Verschluß am Koller und 1 Verschluß  18 cm  tiefer auf unterlegtem Knopfstreifen, 3/4 Ärmel, Gewicht: ca. 150 g/m²</t>
  </si>
  <si>
    <t>mit Hotelverschluss, ohne Bogenabnäher mit 20 cm Tasche
SM 80 x 110 cm  FM 78 x 42 cm, aus Baumwoll-Renforce
50 % Polyester / 50 % Baumwolle
Gewicht:  150 g/m², kochfest und chlorecht</t>
  </si>
  <si>
    <t>Qualität: 100% BW gem. TB 21/92, 175 g/m², ohne Ansatznähte</t>
  </si>
  <si>
    <t>Oberstoff 50% PES/50% BW, kochfestes Spezialgewebe, Füllgewicht 1.300 g/St. Polyestervlies</t>
  </si>
  <si>
    <t>100% BW, 240 g/m², 2 Aufhänger, gesäumt, waschbar bei 95°C, blau-weiß Karo</t>
  </si>
  <si>
    <t>Alle Maße = Fertigmaße ungewaschen</t>
  </si>
  <si>
    <t>Kapplaken 160 x 260 + 30 cm Tasche</t>
  </si>
  <si>
    <t>Bettbezug weißgrundig mit feinen grauen
und breiteren farbigen Streifen
Farbe grau-weiß-blau, buntgewebt                                                                   50% PES/50% BW, 140 g/m2
Sackverschluß knopflochverriegelt, SM 140 x 445 cm</t>
  </si>
  <si>
    <t>SM = Schnittmaß</t>
  </si>
  <si>
    <t>Kissen-Bezug, 40 x 45 cm, grau/weiß gestreift</t>
  </si>
  <si>
    <t>Kissen-Bezug, 80 x 45 cm, grau/weiß gestreift</t>
  </si>
  <si>
    <t>mit feinen grauen Streifen im Dreierbündel, 50% PES/50% BW, 150 g/m²,
SM 40 x 110 cm, mit Hotelverschluß 15 cm ohne Bogenabnäher</t>
  </si>
  <si>
    <t>mit feinen grauen Streifen im Dreierbündel, 50% PES/50% BW, 150 g/m2, SM 80 x 115 cm mit Hotelverschluss 20 cm ohne Bogenabnäher</t>
  </si>
  <si>
    <t>Köperunterlage rohweiß 90 x 180 cm</t>
  </si>
  <si>
    <t>Bettbezug,140 x 220 cm, grau/weiß/blau</t>
  </si>
  <si>
    <t>Köperunterlage (keine Leinwandbindung)
60% BW/40% PES, 250 g/qm, rohweiß
SM 90 x 185 cm</t>
  </si>
  <si>
    <t>Kissenbezug 80 x 85 cm, Kindermotiv</t>
  </si>
  <si>
    <t>Kissenbezug, Gr. 80 x 45 cm, Kindermotiv</t>
  </si>
  <si>
    <t>mit Hotelverschluss ohne Bogenabnäher mit 20 cm Tasche
SM 80 x 115 cm  
50% PES/50% BW, 150 g/m2
kochfest und chlorecht</t>
  </si>
  <si>
    <t>mit Hotelverschluss ohne Bogenabnäher mit 20 cm Tasche
SM 80 x 195 cm  
50% PES/50% BW, 150 g/m², kochfest und chlorecht</t>
  </si>
  <si>
    <t>Bettbezug 80 x 125 cm, Kindermotiv</t>
  </si>
  <si>
    <t>50% PES/50% BW gem. TB 202A, 180 g/m²                                                              SM 80 x 245 cm, Schnittkanten gesäumt</t>
  </si>
  <si>
    <t>50% PES/50% BW gem. TB 202 A, 180 g/m2
SM 80 x 115 cm, Schnittkanten gesäumt</t>
  </si>
  <si>
    <t>Tragetuch mit 2 Taschen                                                                                     50% PES/5ß% BW gem. TB 202A, 180 g/m2 
SM 80 x  245 cm, Schnittkanten gesäumt, 20 cm Einschlag an beiden Längsseiten, Einschlag vernäht</t>
  </si>
  <si>
    <t>Abdecktuch, 80 x 110 cm, blau</t>
  </si>
  <si>
    <t>Abdecktuch, 80 x 240 cm, blau</t>
  </si>
  <si>
    <t>Tragetuch, 80 x 200 cm, blau</t>
  </si>
  <si>
    <t>Abdecktuch, 80 x 137 cm, blau</t>
  </si>
  <si>
    <t>50% PES/50% BW gem. TB 202A, 180 g/m2                                                             SM 80 x 142 cm, Schnittkanten gesäumt</t>
  </si>
  <si>
    <t>Abdecktuch, 160 x 275 cm, mittelgrün</t>
  </si>
  <si>
    <t>50% PES/50% BW gem. TB 202A, 180 g/m2                                                            SM 160 x 280 cm, Schnittkanten gesäumt</t>
  </si>
  <si>
    <t>Betttuch 200 x 290 cm hellblau</t>
  </si>
  <si>
    <t>Duo-Laken mit 1 Tasche mit Etiketten "Rein" &amp; "Unrein"
Größe: 160 x 285 + 30 cm Tasche, SM 160 x 320 cm
für Bettenbreite 112 cm
50 % PES/50% BW gem. TB 202A, 180 g/m², Farbe: gelb</t>
  </si>
  <si>
    <t>Unterlage, Geri, klein, 40 x 60 cm                              (Abweichung +/- 10 % möglich)</t>
  </si>
  <si>
    <t xml:space="preserve"> </t>
  </si>
  <si>
    <t>Moltontuch 140 x 230 cm</t>
  </si>
  <si>
    <t>100% Baumwollköper gem. TB 31, 304 g/m2
Zweiseitig gerauht, gebleicht</t>
  </si>
  <si>
    <t>Mullwindel 80 x 80 cm</t>
  </si>
  <si>
    <t>Geschirrtuch 50 x 70 cm</t>
  </si>
  <si>
    <t>Grubentuch 50 x 100 cm</t>
  </si>
  <si>
    <t>weiß mit blauen Streifen mit Namenseinwebung, 100 %  Polyester, 220 g/m², vier Knebel vorne, drei Knebel seitlich, mit Deckel, Größe 70 x 80 x 160 cm</t>
  </si>
  <si>
    <t>Badetuch Frottee weiss 100 x 100 cm</t>
  </si>
  <si>
    <t>Handtuch blau 25 x 35 cm                                                                   Mit Einwebung KRANKENHAUS</t>
  </si>
  <si>
    <t>Zwirn-Frottiergewebe 80% BW/20% PES gem. TB 1, 340 g/m², 2 Aufhänger, Doppelsäume</t>
  </si>
  <si>
    <t>Zwirn-Frottiergewebe 80% BW/20% PES gem. TB 1, 340 g/m2</t>
  </si>
  <si>
    <t>Handtuch Frottee 50 x 100 cm</t>
  </si>
  <si>
    <t>Waschhandschuh Frottee 17 x 24 cm</t>
  </si>
  <si>
    <t>Zwirn-Frottiergewebe 80% BW/20% PES gem. TB 1, 340 g/m2, 1 Aufhänger außen</t>
  </si>
  <si>
    <t>2 Muster in einer beliebigen aber einheitlichen Größe
(z. B. 2 x Größe 3)</t>
  </si>
  <si>
    <t xml:space="preserve">OP-Hose, weiss, Gr. 0 </t>
  </si>
  <si>
    <t>OP-Hose, weiss, Gr. 1</t>
  </si>
  <si>
    <t xml:space="preserve">OP-Hose, weiss, Gr. 2 </t>
  </si>
  <si>
    <t xml:space="preserve">OP-Hose, weiss, Gr. 3 </t>
  </si>
  <si>
    <t xml:space="preserve">OP-Hose, weiss, Gr. 4 </t>
  </si>
  <si>
    <t xml:space="preserve">OP-Hose, weiss, Gr. 5 </t>
  </si>
  <si>
    <t xml:space="preserve">OP-Hose, weiss, Gr. 6 </t>
  </si>
  <si>
    <t xml:space="preserve">OP-Hose, weiss, Gr. 7 </t>
  </si>
  <si>
    <t xml:space="preserve">OP-Hose, weiss, Gr. 8 </t>
  </si>
  <si>
    <t xml:space="preserve">OP-Hemd, grün, Gr. 7 </t>
  </si>
  <si>
    <t xml:space="preserve">OP-Hemd, grün, Gr. 8 </t>
  </si>
  <si>
    <t xml:space="preserve">Bund mit Gürtelschlaufen,
Vorderschlitz mit Knöpfen,
1 Gesäßtasche, 2 Seitentaschen,                                                            Vorderhose mit Biese, 
65% PES/35% BW gem. TB 101.1, 215 g/m2                                                                                            Farbe: weiß </t>
  </si>
  <si>
    <t>Patientenhemd groß,                                                                                              50% PES/50% BW, 140 g/m2                                                                                     Farbe: weiß mit farbigen Druck                                                                      Länge: 140 cm</t>
  </si>
  <si>
    <t>Kapplaken, Farbe weiß
Für Matratzengröße 90 x 200 x 15 cm, SM 160 x 295 cm
Eine Tasche 30 cm am oberen Teil an beiden Seiten quadratisch abgenäht, die Ecken leicht abgerundet, Webkanten übereinander gesteppt, Verstärkungsband verdeckt eingenäht                                                50% PES/50% BW, 180 g/m2</t>
  </si>
  <si>
    <t>Bettschutzeinlage 75 x 85 cm, neutral, genähte Ausführung     Patientenseite: 100 %  Polyester, Farbe weiß
Saugschicht: Polyester-Filz-Ware                                                         Unterseite: Flüssigkeitsundurchlässige, atmungsaktive Polyesterunterseite mit PU-Beschichtung, Farbe egal                          Gesamtgewicht: 490 g/m²                                                   Flüssigkeitsaufnahmekapazität: ca. 2 Liter/m³                                   Waschbar bei 95°C, sterilisierbar</t>
  </si>
  <si>
    <t>Unterlage, Geri, 75 x 85 cm</t>
  </si>
  <si>
    <t>2 Muster in einer beliebigen aber einheitlichen Größe
(z. B. 2x75x85 cm)</t>
  </si>
  <si>
    <t>Bettschutzeinlage 40 x 60 cm, neutral, genähte Ausführung     Patientenseite: 100 %  Polyester, Farbe weiß
Saugschicht: Polyester-Filz-Ware                                                         Unterseite: Flüssigkeitsundurchlässige, atmungsaktive Polyesterunterseite mit PU-Beschichtung, Farbe egal                          Gesamtgewicht: 490 g/m²                                                   Flüssigkeitsaufnahmekapazität: ca. 2 Liter/m³                                   Waschbar bei 95°C, sterilisierbar</t>
  </si>
  <si>
    <r>
      <rPr>
        <sz val="11"/>
        <rFont val="Calibri"/>
        <family val="2"/>
        <scheme val="minor"/>
      </rPr>
      <t>1/1 Arm, mit eckigem Stehbord
verdeckte Knopfleiste mit 6</t>
    </r>
    <r>
      <rPr>
        <sz val="14"/>
        <rFont val="Calibri"/>
        <family val="2"/>
        <scheme val="minor"/>
      </rPr>
      <t xml:space="preserve"> Druckknöpfen (YKK/ FLEX-FIX Ringdrücker)</t>
    </r>
    <r>
      <rPr>
        <sz val="11"/>
        <rFont val="Calibri"/>
        <family val="2"/>
        <scheme val="minor"/>
      </rPr>
      <t xml:space="preserve">
</t>
    </r>
    <r>
      <rPr>
        <sz val="11"/>
        <color theme="1"/>
        <rFont val="Calibri"/>
        <family val="2"/>
        <scheme val="minor"/>
      </rPr>
      <t>1 Brust- und 2 Seitentaschen,
mit Rückenschlitz,
ohne Rückengurt fertigen
65 % PES/35% BW gem. TB 101.1, 215 g/m2
Farbe: weiß</t>
    </r>
  </si>
  <si>
    <t>OP-Hose, weiß, Ausführung als Wendeform</t>
  </si>
  <si>
    <r>
      <t xml:space="preserve">OP-Hemd, OP-Hose, OP-Jacke, blau &amp; grün, </t>
    </r>
    <r>
      <rPr>
        <sz val="11"/>
        <color theme="1"/>
        <rFont val="Calibri"/>
        <family val="2"/>
        <scheme val="minor"/>
      </rPr>
      <t>Ausführung als Wendeform</t>
    </r>
  </si>
  <si>
    <r>
      <t>OP-Hose, weiß</t>
    </r>
    <r>
      <rPr>
        <sz val="11"/>
        <color theme="1"/>
        <rFont val="Calibri"/>
        <family val="2"/>
        <scheme val="minor"/>
      </rPr>
      <t>, Ausführung als Wendeform</t>
    </r>
  </si>
  <si>
    <t>Los 02.1</t>
  </si>
  <si>
    <t>Los 01.2</t>
  </si>
  <si>
    <t>Los 01.1</t>
  </si>
  <si>
    <t>Los 02.2</t>
  </si>
  <si>
    <t>OP-Hose, weiß 	- Baumwolle</t>
  </si>
  <si>
    <t>OP-Hemd, OP-Hose, OP-Jacke, blau &amp; grün - Baumwolle</t>
  </si>
  <si>
    <t>OP-Hose, weiß 	- Tencel</t>
  </si>
  <si>
    <t>OP-Hemd, OP-Hose, OP-Jacke, blau &amp; grün - Tencel</t>
  </si>
  <si>
    <t>SUMME LOS 01.1</t>
  </si>
  <si>
    <t>Summe Los 01.2</t>
  </si>
  <si>
    <t>Summe Los 02.1</t>
  </si>
  <si>
    <t>SUMME LOS 02.2</t>
  </si>
  <si>
    <r>
      <t>Die Gesamtwerte je Los werden anschließend automatisch in das Tabellenblatt "Gesamtübersicht" übernommen (</t>
    </r>
    <r>
      <rPr>
        <sz val="11"/>
        <rFont val="Calibri"/>
        <family val="2"/>
        <scheme val="minor"/>
      </rPr>
      <t>Zellen C13-C28)</t>
    </r>
    <r>
      <rPr>
        <sz val="11"/>
        <color theme="1"/>
        <rFont val="Calibri"/>
        <family val="2"/>
        <scheme val="minor"/>
      </rPr>
      <t xml:space="preserve">.
Die Ermittlung des wirtschaftlichsten Angebots erfolgt auf Losebene. Neben dem Zuschlagskriterium "Preis" (Gewichtung 70 %), wird auch das Zuschlagskriterium „Produktions- und Belieferungskonzept“ mit 30 % Gewichtung berücksichtigt. Im Anschreiben an Bewerber/Bieter ist unter Ziff. 9 eine detaillierte Aufstellung der Zuschlagskrierien dargestellt. </t>
    </r>
  </si>
  <si>
    <t>Anlage zur Leistungsbeschreibung - Preisblatt</t>
  </si>
  <si>
    <r>
      <t>Anlage 3 zu</t>
    </r>
    <r>
      <rPr>
        <b/>
        <sz val="11"/>
        <rFont val="Calibri"/>
        <family val="2"/>
        <scheme val="minor"/>
      </rPr>
      <t xml:space="preserve">m Anschreiben an Bewerber/Bieter mit Aufforderung zur Abgabe eines Angebotes 
in dem offenen Verfahren über den Wäschebedarf des Universitätsklinikums Heidelberg </t>
    </r>
    <r>
      <rPr>
        <b/>
        <sz val="11"/>
        <color theme="1"/>
        <rFont val="Calibri"/>
        <family val="2"/>
        <scheme val="minor"/>
      </rPr>
      <t>(2026-063)</t>
    </r>
  </si>
  <si>
    <r>
      <t xml:space="preserve">OP-Wendehemd grün
</t>
    </r>
    <r>
      <rPr>
        <b/>
        <sz val="11"/>
        <color theme="1"/>
        <rFont val="Calibri"/>
        <family val="2"/>
        <scheme val="minor"/>
      </rPr>
      <t>Qualität: TB 202 A  180 g/m² 50% PES/50 % BW</t>
    </r>
    <r>
      <rPr>
        <sz val="11"/>
        <color theme="1"/>
        <rFont val="Calibri"/>
        <family val="2"/>
        <scheme val="minor"/>
      </rPr>
      <t xml:space="preserve">
Baumwollanteil Ringgarn 
Überlappender V-Ausschnitt,1/2 Halb-Arm,
Innen und außen jeweils 1 Brusttasche und 2 Seitentaschen
Innen und außen 2,5 cm Größenetikett in der Rückenmitte 4-seitig aufgenäht, Seitennähte als Kappnähte ausgeführt.</t>
    </r>
  </si>
  <si>
    <r>
      <t xml:space="preserve">OP-Wendehose grün
</t>
    </r>
    <r>
      <rPr>
        <b/>
        <sz val="11"/>
        <color theme="1"/>
        <rFont val="Calibri"/>
        <family val="2"/>
        <scheme val="minor"/>
      </rPr>
      <t xml:space="preserve">Qualität: TB 202 A  180 g/m²
50% PES/50% BW
</t>
    </r>
    <r>
      <rPr>
        <sz val="11"/>
        <color theme="1"/>
        <rFont val="Calibri"/>
        <family val="2"/>
        <scheme val="minor"/>
      </rPr>
      <t>Baumwollanteil Ringgarn
Verschluß linksseitig,
Zugband einseitig festgenäht,
Innen und außen jeweils 1 Seitentasche aufgesetzt rechts +
1 Gesäßtasche aufgesetzt,
Bund mit Polyesterband,
Innen und außen 2,5 cm gr. Größenetikett auf der Gesäßtasche aufgenäht, Nähte als Kappnähte ausgeführt</t>
    </r>
  </si>
  <si>
    <r>
      <t xml:space="preserve">OP-Wendejacke blau oder grün
</t>
    </r>
    <r>
      <rPr>
        <b/>
        <sz val="11"/>
        <color theme="1"/>
        <rFont val="Calibri"/>
        <family val="2"/>
        <scheme val="minor"/>
      </rPr>
      <t xml:space="preserve">Qualität: TB 202 A  180 g/m²
50% PES/50% BW
</t>
    </r>
    <r>
      <rPr>
        <sz val="11"/>
        <color theme="1"/>
        <rFont val="Calibri"/>
        <family val="2"/>
        <scheme val="minor"/>
      </rPr>
      <t>Baumwollanteil Ringgarn
Überlappender V-Ausschnitt
1/2 Halb-Arm, 
Innen und außen jeweils 1 Brusttasche und 2 Seitentaschen
Innen und außen 2,5 cm Größenetikett in der Rückenmitte 4-seitig aufgenäht, Seitennähte als Kappnähte ausgeführt</t>
    </r>
  </si>
  <si>
    <r>
      <t xml:space="preserve">Unisex-Wendehose weiß
</t>
    </r>
    <r>
      <rPr>
        <b/>
        <sz val="11"/>
        <color theme="1"/>
        <rFont val="Calibri"/>
        <family val="2"/>
        <scheme val="minor"/>
      </rPr>
      <t>50% PES/50% BW gem. TB 101.2, 215 g/m²</t>
    </r>
    <r>
      <rPr>
        <sz val="11"/>
        <color theme="1"/>
        <rFont val="Calibri"/>
        <family val="2"/>
        <scheme val="minor"/>
      </rPr>
      <t xml:space="preserve">
Verschluß linksseitig,
Zugband einseitig festgenäht,
Innen und außen jeweils aufgesetzt rechts 1 Seitentasche, 1 Gesäßtasche und 1 Handytasche (10 x 18cm) Höhe Mitte Oberschenkel
Bund mit Polyesterband,
Innen und außen 2,5 cm gr. Größenetikett auf der Gesäßtasche aufgenäht, Nähte als Kappnähte ausgeführt.</t>
    </r>
  </si>
  <si>
    <r>
      <t xml:space="preserve">Unisex-Wendehose weiß
</t>
    </r>
    <r>
      <rPr>
        <b/>
        <sz val="11"/>
        <color theme="1"/>
        <rFont val="Calibri"/>
        <family val="2"/>
        <scheme val="minor"/>
      </rPr>
      <t xml:space="preserve">50% Tencel/50% Polyester, Bindung 1/1, ca. </t>
    </r>
    <r>
      <rPr>
        <b/>
        <sz val="11"/>
        <color rgb="FFFF0000"/>
        <rFont val="Calibri"/>
        <family val="2"/>
        <scheme val="minor"/>
      </rPr>
      <t>215-225g/m²</t>
    </r>
    <r>
      <rPr>
        <sz val="11"/>
        <color rgb="FFFF0000"/>
        <rFont val="Calibri"/>
        <family val="2"/>
        <scheme val="minor"/>
      </rPr>
      <t xml:space="preserve">
</t>
    </r>
    <r>
      <rPr>
        <sz val="11"/>
        <color theme="1"/>
        <rFont val="Calibri"/>
        <family val="2"/>
        <scheme val="minor"/>
      </rPr>
      <t>Verschluß linksseitig,
Zugband einseitig festgenäht,
Innen und außen jeweils aufgesetzt rechts 1 Seitentasche, 1 Gesäßtasche und 1 Handytasche (10 x 18cm) Höhe Mitte Oberschenkel
Bund mit Polyesterband,
Innen und außen 2,5 cm gr. Größenetikett auf der Gesäßtasche aufgenäht, Nähte als Kappnähte ausgeführt.</t>
    </r>
  </si>
  <si>
    <r>
      <t xml:space="preserve">OP-Wendehemd grün
</t>
    </r>
    <r>
      <rPr>
        <b/>
        <sz val="11"/>
        <color theme="1"/>
        <rFont val="Calibri"/>
        <family val="2"/>
        <scheme val="minor"/>
      </rPr>
      <t xml:space="preserve">Qualität: 50% Tencel/50% Polyester, Bindung 1/1, ca. </t>
    </r>
    <r>
      <rPr>
        <b/>
        <sz val="11"/>
        <color rgb="FFFF0000"/>
        <rFont val="Calibri"/>
        <family val="2"/>
        <scheme val="minor"/>
      </rPr>
      <t>150g/m²</t>
    </r>
    <r>
      <rPr>
        <sz val="11"/>
        <color theme="1"/>
        <rFont val="Calibri"/>
        <family val="2"/>
        <scheme val="minor"/>
      </rPr>
      <t xml:space="preserve">
Baumwollanteil Ringgarn 
Überlappender V-Ausschnitt,1/2 Halb-Arm,
Innen und außen jeweils 1 Brusttasche und 2 Seitentaschen
Innen und außen 2,5 cm Größenetikett in der Rückenmitte 4-seitig aufgenäht, Seitennähte als Kappnähte ausgeführt.</t>
    </r>
  </si>
  <si>
    <r>
      <t xml:space="preserve">OP-Wendehose grün
</t>
    </r>
    <r>
      <rPr>
        <b/>
        <sz val="11"/>
        <color theme="1"/>
        <rFont val="Calibri"/>
        <family val="2"/>
        <scheme val="minor"/>
      </rPr>
      <t xml:space="preserve">Qualität: 50% Tencel/50% Polyester, Bindung 1/1, ca. </t>
    </r>
    <r>
      <rPr>
        <b/>
        <sz val="11"/>
        <color rgb="FFFF0000"/>
        <rFont val="Calibri"/>
        <family val="2"/>
        <scheme val="minor"/>
      </rPr>
      <t>150g/m²</t>
    </r>
    <r>
      <rPr>
        <sz val="11"/>
        <color theme="1"/>
        <rFont val="Calibri"/>
        <family val="2"/>
        <scheme val="minor"/>
      </rPr>
      <t xml:space="preserve">
Baumwollanteil Ringgarn
Verschluß linksseitig,
Zugband einseitig festgenäht,
Innen und außen jeweils 1 Seitentasche aufgesetzt rechts +
1 Gesäßtasche aufgesetzt,
Bund mit Polyesterband,
Innen und außen 2,5 cm gr. Größenetikett auf der Gesäßtasche aufgenäht, Nähte als Kappnähte ausgeführt</t>
    </r>
  </si>
  <si>
    <r>
      <t xml:space="preserve">OP-Wendejacke blau oder grün
</t>
    </r>
    <r>
      <rPr>
        <b/>
        <sz val="11"/>
        <color theme="1"/>
        <rFont val="Calibri"/>
        <family val="2"/>
        <scheme val="minor"/>
      </rPr>
      <t xml:space="preserve">Qualität: 50% Tencel/50% Polyester, Bindung 1/1, ca. </t>
    </r>
    <r>
      <rPr>
        <b/>
        <sz val="11"/>
        <color rgb="FFFF0000"/>
        <rFont val="Calibri"/>
        <family val="2"/>
        <scheme val="minor"/>
      </rPr>
      <t>150g/m²</t>
    </r>
    <r>
      <rPr>
        <sz val="11"/>
        <color theme="1"/>
        <rFont val="Calibri"/>
        <family val="2"/>
        <scheme val="minor"/>
      </rPr>
      <t xml:space="preserve">
Baumwollanteil Ringgarn
Überlappender V-Ausschnitt
1/2 Halb-Arm, 
Innen und außen jeweils 1 Brusttasche und 2 Seitentaschen
Innen und außen 2,5 cm Größenetikett in der Rückenmitte 4-seitig aufgenäht, Seitennähte als Kappnähte ausgeführt</t>
    </r>
  </si>
  <si>
    <r>
      <t xml:space="preserve">Schwesternvorbindeschürzen, 
Qualität: 65% PES/ 35% BW gem. TB 101.1, 215 g/m2 
Ausführung: Mit Latz (Latz mit rundem Halsausschnitt) und Bindebändern, am Hals hinten geschlossen, 
Ecken abgerundet. Weiß paspeliert, Länge: 80 cm 
</t>
    </r>
    <r>
      <rPr>
        <sz val="11"/>
        <color rgb="FFFF0000"/>
        <rFont val="Calibri"/>
        <family val="2"/>
        <scheme val="minor"/>
      </rPr>
      <t>Farbe Vorbinder "hellblau gestreift"</t>
    </r>
  </si>
  <si>
    <r>
      <t xml:space="preserve">Beschreibung
</t>
    </r>
    <r>
      <rPr>
        <b/>
        <sz val="16"/>
        <color rgb="FFFF0000"/>
        <rFont val="Calibri"/>
        <family val="2"/>
        <scheme val="minor"/>
      </rPr>
      <t>Aktualisierung 25.03.2025 in rot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</si>
</sst>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_€"/>
  </numFmts>
  <fonts count="16" x14ac:knownFonts="1">
    <font>
      <sz val="11"/>
      <color theme="1"/>
      <name val="Calibri"/>
      <family val="2"/>
      <scheme val="minor"/>
    </font>
    <font>
      <sz val="10"/>
      <name val="Arial"/>
      <family val="2"/>
    </font>
    <font>
      <sz val="11"/>
      <color rgb="FFFF0000"/>
      <name val="Calibri"/>
      <family val="2"/>
      <scheme val="minor"/>
    </font>
    <font>
      <sz val="11"/>
      <color indexed="8"/>
      <name val="Calibri"/>
      <family val="2"/>
    </font>
    <font>
      <sz val="11"/>
      <color theme="1" tint="4.9989318521683403E-2"/>
      <name val="Calibri"/>
      <family val="2"/>
      <scheme val="minor"/>
    </font>
    <font>
      <b/>
      <sz val="11"/>
      <color theme="1"/>
      <name val="Calibri"/>
      <family val="2"/>
      <scheme val="minor"/>
    </font>
    <font>
      <sz val="11"/>
      <name val="Calibri"/>
      <family val="2"/>
      <scheme val="minor"/>
    </font>
    <font>
      <b/>
      <sz val="16"/>
      <color theme="1"/>
      <name val="Calibri"/>
      <family val="2"/>
      <scheme val="minor"/>
    </font>
    <font>
      <sz val="11"/>
      <color theme="1"/>
      <name val="Calibri"/>
      <family val="2"/>
      <scheme val="minor"/>
    </font>
    <font>
      <b/>
      <sz val="11"/>
      <color rgb="FF00B050"/>
      <name val="Calibri"/>
      <family val="2"/>
      <scheme val="minor"/>
    </font>
    <font>
      <b/>
      <sz val="11"/>
      <name val="Calibri"/>
      <family val="2"/>
      <scheme val="minor"/>
    </font>
    <font>
      <sz val="10"/>
      <name val="Arial"/>
      <family val="2"/>
    </font>
    <font>
      <sz val="12"/>
      <color theme="1" tint="4.9989318521683403E-2"/>
      <name val="Calibri"/>
      <family val="2"/>
      <scheme val="minor"/>
    </font>
    <font>
      <sz val="14"/>
      <name val="Calibri"/>
      <family val="2"/>
      <scheme val="minor"/>
    </font>
    <font>
      <b/>
      <sz val="11"/>
      <color rgb="FFFF0000"/>
      <name val="Calibri"/>
      <family val="2"/>
      <scheme val="minor"/>
    </font>
    <font>
      <b/>
      <sz val="16"/>
      <color rgb="FFFF0000"/>
      <name val="Calibri"/>
      <family val="2"/>
      <scheme val="minor"/>
    </font>
  </fonts>
  <fills count="10">
    <fill>
      <patternFill patternType="none"/>
    </fill>
    <fill>
      <patternFill patternType="gray125"/>
    </fill>
    <fill>
      <patternFill patternType="solid">
        <fgColor theme="2"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6"/>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0" fontId="1" fillId="0" borderId="0"/>
    <xf numFmtId="0" fontId="1" fillId="0" borderId="0"/>
    <xf numFmtId="44" fontId="3" fillId="0" borderId="0" applyFont="0" applyFill="0" applyBorder="0" applyAlignment="0" applyProtection="0"/>
    <xf numFmtId="44" fontId="8" fillId="0" borderId="0" applyFont="0" applyFill="0" applyBorder="0" applyAlignment="0" applyProtection="0"/>
    <xf numFmtId="0" fontId="11" fillId="0" borderId="0"/>
  </cellStyleXfs>
  <cellXfs count="93">
    <xf numFmtId="0" fontId="0" fillId="0" borderId="0" xfId="0"/>
    <xf numFmtId="0" fontId="0" fillId="0" borderId="3" xfId="0" applyBorder="1"/>
    <xf numFmtId="0" fontId="0" fillId="0" borderId="3" xfId="0" applyBorder="1" applyAlignment="1">
      <alignment horizontal="left" vertical="center"/>
    </xf>
    <xf numFmtId="0" fontId="0" fillId="0" borderId="2" xfId="0" applyBorder="1" applyAlignment="1">
      <alignment horizontal="left" vertical="center"/>
    </xf>
    <xf numFmtId="0" fontId="5" fillId="0" borderId="0" xfId="0" applyFont="1" applyAlignment="1">
      <alignment vertical="top"/>
    </xf>
    <xf numFmtId="0" fontId="0" fillId="0" borderId="3" xfId="0" applyBorder="1" applyAlignment="1">
      <alignment horizontal="left" vertical="center" wrapText="1"/>
    </xf>
    <xf numFmtId="0" fontId="0" fillId="0" borderId="4" xfId="0" applyBorder="1" applyAlignment="1">
      <alignment horizontal="left" vertical="center" wrapText="1"/>
    </xf>
    <xf numFmtId="0" fontId="5" fillId="0" borderId="0" xfId="0" applyFont="1"/>
    <xf numFmtId="0" fontId="0" fillId="0" borderId="0" xfId="0" applyAlignment="1">
      <alignment horizontal="left" vertical="center"/>
    </xf>
    <xf numFmtId="0" fontId="0" fillId="4" borderId="1" xfId="0" applyFill="1" applyBorder="1" applyAlignment="1" applyProtection="1">
      <alignment horizontal="left" vertical="center" wrapText="1"/>
      <protection locked="0"/>
    </xf>
    <xf numFmtId="0" fontId="0" fillId="4" borderId="1" xfId="0" applyFill="1" applyBorder="1" applyAlignment="1" applyProtection="1">
      <alignment horizontal="left" vertical="center"/>
      <protection locked="0"/>
    </xf>
    <xf numFmtId="164" fontId="4" fillId="5" borderId="1" xfId="5" applyNumberFormat="1" applyFont="1" applyFill="1" applyBorder="1" applyAlignment="1" applyProtection="1">
      <alignment horizontal="right" vertical="center"/>
      <protection locked="0"/>
    </xf>
    <xf numFmtId="164" fontId="0" fillId="5" borderId="1" xfId="5" applyNumberFormat="1" applyFont="1" applyFill="1" applyBorder="1" applyAlignment="1" applyProtection="1">
      <alignment horizontal="right" vertical="center"/>
      <protection locked="0"/>
    </xf>
    <xf numFmtId="3" fontId="6" fillId="5" borderId="1" xfId="0" applyNumberFormat="1" applyFont="1" applyFill="1" applyBorder="1" applyAlignment="1" applyProtection="1">
      <alignment horizontal="right" vertical="center"/>
      <protection locked="0"/>
    </xf>
    <xf numFmtId="1"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1" fontId="6" fillId="7" borderId="1" xfId="0" applyNumberFormat="1" applyFont="1" applyFill="1" applyBorder="1" applyAlignment="1">
      <alignment horizontal="left" vertical="center" wrapText="1"/>
    </xf>
    <xf numFmtId="0" fontId="4" fillId="7" borderId="1" xfId="0" applyFont="1" applyFill="1" applyBorder="1" applyAlignment="1">
      <alignment vertical="center"/>
    </xf>
    <xf numFmtId="3" fontId="12" fillId="7" borderId="1" xfId="0" applyNumberFormat="1" applyFont="1" applyFill="1" applyBorder="1" applyAlignment="1">
      <alignment horizontal="left" vertical="center" wrapText="1"/>
    </xf>
    <xf numFmtId="44" fontId="0" fillId="7" borderId="1" xfId="5" applyFont="1" applyFill="1" applyBorder="1" applyAlignment="1" applyProtection="1">
      <alignment horizontal="right" vertical="center"/>
    </xf>
    <xf numFmtId="0" fontId="6" fillId="9" borderId="1" xfId="0" applyFont="1" applyFill="1" applyBorder="1" applyAlignment="1">
      <alignment horizontal="left" vertical="center"/>
    </xf>
    <xf numFmtId="1" fontId="6" fillId="9" borderId="1" xfId="0" applyNumberFormat="1" applyFont="1" applyFill="1" applyBorder="1" applyAlignment="1">
      <alignment horizontal="left" vertical="center" wrapText="1"/>
    </xf>
    <xf numFmtId="0" fontId="4" fillId="9" borderId="1" xfId="0" applyFont="1" applyFill="1" applyBorder="1" applyAlignment="1">
      <alignment vertical="center"/>
    </xf>
    <xf numFmtId="0" fontId="6" fillId="9" borderId="1" xfId="0" applyFont="1" applyFill="1" applyBorder="1" applyAlignment="1">
      <alignment horizontal="left" vertical="center" wrapText="1"/>
    </xf>
    <xf numFmtId="3" fontId="12" fillId="9" borderId="1" xfId="0" applyNumberFormat="1" applyFont="1" applyFill="1" applyBorder="1" applyAlignment="1">
      <alignment horizontal="left" vertical="center" wrapText="1"/>
    </xf>
    <xf numFmtId="0" fontId="4" fillId="9" borderId="1" xfId="0" applyFont="1" applyFill="1" applyBorder="1" applyAlignment="1">
      <alignment horizontal="left" vertical="center" wrapText="1"/>
    </xf>
    <xf numFmtId="164" fontId="4" fillId="9" borderId="1" xfId="5" applyNumberFormat="1" applyFont="1" applyFill="1" applyBorder="1" applyAlignment="1" applyProtection="1">
      <alignment horizontal="right" vertical="center"/>
    </xf>
    <xf numFmtId="44" fontId="0" fillId="9" borderId="1" xfId="5" applyFont="1" applyFill="1" applyBorder="1" applyAlignment="1" applyProtection="1">
      <alignment horizontal="right" vertical="center"/>
    </xf>
    <xf numFmtId="3" fontId="6" fillId="9" borderId="1" xfId="0" applyNumberFormat="1" applyFont="1" applyFill="1" applyBorder="1" applyAlignment="1">
      <alignment horizontal="right" vertical="center"/>
    </xf>
    <xf numFmtId="1" fontId="0" fillId="9" borderId="1" xfId="0" applyNumberFormat="1" applyFill="1" applyBorder="1" applyAlignment="1">
      <alignment horizontal="right" vertical="center"/>
    </xf>
    <xf numFmtId="1" fontId="0" fillId="8" borderId="1" xfId="0" applyNumberFormat="1" applyFill="1" applyBorder="1" applyAlignment="1">
      <alignment horizontal="left" vertical="center"/>
    </xf>
    <xf numFmtId="0" fontId="0" fillId="8" borderId="1" xfId="0" applyFill="1" applyBorder="1" applyAlignment="1">
      <alignment vertical="center"/>
    </xf>
    <xf numFmtId="3" fontId="12" fillId="8" borderId="1" xfId="0" applyNumberFormat="1" applyFont="1" applyFill="1" applyBorder="1" applyAlignment="1">
      <alignment horizontal="left" vertical="center" wrapText="1"/>
    </xf>
    <xf numFmtId="44" fontId="0" fillId="8" borderId="1" xfId="5" applyFont="1" applyFill="1" applyBorder="1" applyAlignment="1" applyProtection="1">
      <alignment horizontal="right" vertical="center"/>
    </xf>
    <xf numFmtId="1" fontId="0" fillId="9" borderId="1" xfId="0" applyNumberFormat="1" applyFill="1" applyBorder="1" applyAlignment="1">
      <alignment horizontal="left" vertical="center"/>
    </xf>
    <xf numFmtId="0" fontId="0" fillId="9" borderId="1" xfId="0" applyFill="1" applyBorder="1" applyAlignment="1">
      <alignment vertical="center"/>
    </xf>
    <xf numFmtId="0" fontId="0" fillId="9" borderId="1" xfId="0" applyFill="1" applyBorder="1" applyAlignment="1">
      <alignment horizontal="left" vertical="center" wrapText="1"/>
    </xf>
    <xf numFmtId="164" fontId="0" fillId="9" borderId="1" xfId="5" applyNumberFormat="1" applyFont="1" applyFill="1" applyBorder="1" applyAlignment="1" applyProtection="1">
      <alignment horizontal="right" vertical="center"/>
    </xf>
    <xf numFmtId="0" fontId="6" fillId="7" borderId="1" xfId="0" applyFont="1" applyFill="1" applyBorder="1" applyAlignment="1">
      <alignment horizontal="left" vertical="center"/>
    </xf>
    <xf numFmtId="164" fontId="6" fillId="7" borderId="1" xfId="0" applyNumberFormat="1" applyFont="1" applyFill="1" applyBorder="1" applyAlignment="1">
      <alignment vertical="center"/>
    </xf>
    <xf numFmtId="164" fontId="6" fillId="9" borderId="1" xfId="0" applyNumberFormat="1" applyFont="1" applyFill="1" applyBorder="1" applyAlignment="1">
      <alignment vertical="center"/>
    </xf>
    <xf numFmtId="0" fontId="6" fillId="8" borderId="1" xfId="0" applyFont="1" applyFill="1" applyBorder="1" applyAlignment="1">
      <alignment horizontal="left" vertical="center" wrapText="1"/>
    </xf>
    <xf numFmtId="0" fontId="0" fillId="8" borderId="1" xfId="0" applyFill="1" applyBorder="1" applyAlignment="1">
      <alignment horizontal="left" vertical="center"/>
    </xf>
    <xf numFmtId="0" fontId="2" fillId="0" borderId="0" xfId="0" applyFont="1"/>
    <xf numFmtId="1" fontId="0" fillId="7" borderId="1" xfId="0" applyNumberFormat="1" applyFill="1" applyBorder="1" applyAlignment="1">
      <alignment horizontal="left" vertical="center"/>
    </xf>
    <xf numFmtId="0" fontId="0" fillId="7" borderId="1" xfId="0" applyFill="1" applyBorder="1" applyAlignment="1">
      <alignment vertical="center"/>
    </xf>
    <xf numFmtId="0" fontId="6" fillId="7" borderId="1" xfId="0" applyFont="1" applyFill="1" applyBorder="1" applyAlignment="1">
      <alignment horizontal="left" vertical="center" wrapText="1"/>
    </xf>
    <xf numFmtId="0" fontId="0" fillId="7" borderId="1" xfId="0" applyFill="1" applyBorder="1" applyAlignment="1">
      <alignment horizontal="left" vertical="center"/>
    </xf>
    <xf numFmtId="0" fontId="0" fillId="9" borderId="1" xfId="0" applyFill="1" applyBorder="1" applyAlignment="1">
      <alignment horizontal="left" vertical="center"/>
    </xf>
    <xf numFmtId="1" fontId="2" fillId="9" borderId="1" xfId="0" applyNumberFormat="1" applyFont="1" applyFill="1" applyBorder="1" applyAlignment="1">
      <alignment horizontal="right" vertical="center"/>
    </xf>
    <xf numFmtId="0" fontId="6" fillId="8" borderId="1" xfId="0" applyFont="1" applyFill="1" applyBorder="1" applyAlignment="1">
      <alignment horizontal="left" vertical="center"/>
    </xf>
    <xf numFmtId="0" fontId="6" fillId="7" borderId="1" xfId="0" applyFont="1" applyFill="1" applyBorder="1" applyAlignment="1">
      <alignment vertical="center"/>
    </xf>
    <xf numFmtId="0" fontId="0" fillId="8" borderId="1" xfId="0" applyFill="1" applyBorder="1" applyAlignment="1">
      <alignment horizontal="left" vertical="center" wrapText="1"/>
    </xf>
    <xf numFmtId="164" fontId="0" fillId="9" borderId="1" xfId="0" applyNumberFormat="1" applyFill="1" applyBorder="1" applyAlignment="1">
      <alignment horizontal="right" vertical="center"/>
    </xf>
    <xf numFmtId="3" fontId="0" fillId="9" borderId="1" xfId="0" applyNumberFormat="1" applyFill="1" applyBorder="1"/>
    <xf numFmtId="1" fontId="0" fillId="9" borderId="1" xfId="0" applyNumberFormat="1" applyFill="1" applyBorder="1"/>
    <xf numFmtId="1" fontId="0" fillId="0" borderId="0" xfId="0" applyNumberFormat="1" applyAlignment="1">
      <alignment horizontal="left" vertical="center"/>
    </xf>
    <xf numFmtId="0" fontId="0" fillId="0" borderId="0" xfId="0" applyAlignment="1">
      <alignment horizontal="left"/>
    </xf>
    <xf numFmtId="0" fontId="0" fillId="0" borderId="0" xfId="0" applyAlignment="1">
      <alignment horizontal="center" vertical="center"/>
    </xf>
    <xf numFmtId="1" fontId="0" fillId="5" borderId="1" xfId="0" applyNumberFormat="1" applyFill="1" applyBorder="1" applyAlignment="1" applyProtection="1">
      <alignment horizontal="right" vertical="center"/>
      <protection locked="0"/>
    </xf>
    <xf numFmtId="1" fontId="2" fillId="5" borderId="1" xfId="0" applyNumberFormat="1" applyFont="1" applyFill="1" applyBorder="1" applyAlignment="1" applyProtection="1">
      <alignment horizontal="right" vertical="center"/>
      <protection locked="0"/>
    </xf>
    <xf numFmtId="164" fontId="0" fillId="5" borderId="1" xfId="0" applyNumberFormat="1" applyFill="1" applyBorder="1" applyAlignment="1" applyProtection="1">
      <alignment horizontal="center" vertical="center"/>
      <protection locked="0"/>
    </xf>
    <xf numFmtId="3" fontId="0" fillId="5" borderId="1" xfId="0" applyNumberFormat="1" applyFill="1" applyBorder="1" applyProtection="1">
      <protection locked="0"/>
    </xf>
    <xf numFmtId="1" fontId="0" fillId="5" borderId="1" xfId="0" applyNumberFormat="1" applyFill="1" applyBorder="1" applyProtection="1">
      <protection locked="0"/>
    </xf>
    <xf numFmtId="0" fontId="5" fillId="0" borderId="0" xfId="0" applyFont="1" applyAlignment="1">
      <alignment horizontal="left" vertical="center"/>
    </xf>
    <xf numFmtId="0" fontId="0" fillId="0" borderId="1" xfId="0" applyBorder="1" applyAlignment="1">
      <alignment vertical="center"/>
    </xf>
    <xf numFmtId="0" fontId="0" fillId="0" borderId="0" xfId="0" applyAlignment="1">
      <alignment vertical="center"/>
    </xf>
    <xf numFmtId="0" fontId="0" fillId="0" borderId="1" xfId="0" applyBorder="1" applyAlignment="1">
      <alignment vertical="center" wrapText="1"/>
    </xf>
    <xf numFmtId="0" fontId="5" fillId="2" borderId="4" xfId="0" applyFont="1" applyFill="1" applyBorder="1" applyAlignment="1">
      <alignment horizontal="left" vertical="center" wrapText="1"/>
    </xf>
    <xf numFmtId="0" fontId="5" fillId="2" borderId="4" xfId="0" applyFont="1" applyFill="1" applyBorder="1" applyAlignment="1">
      <alignment horizontal="left" vertical="center"/>
    </xf>
    <xf numFmtId="0" fontId="0" fillId="3" borderId="1" xfId="0" applyFill="1" applyBorder="1" applyAlignment="1">
      <alignment vertical="center"/>
    </xf>
    <xf numFmtId="44" fontId="0" fillId="3" borderId="1" xfId="0" applyNumberFormat="1" applyFill="1" applyBorder="1" applyAlignment="1">
      <alignment horizontal="right" vertical="center"/>
    </xf>
    <xf numFmtId="0" fontId="5" fillId="0" borderId="0" xfId="0" applyFont="1" applyAlignment="1">
      <alignment vertical="top" wrapText="1"/>
    </xf>
    <xf numFmtId="0" fontId="0" fillId="7" borderId="1" xfId="0" applyFill="1" applyBorder="1" applyAlignment="1">
      <alignment horizontal="left" vertical="center" wrapText="1"/>
    </xf>
    <xf numFmtId="164" fontId="0" fillId="8" borderId="1" xfId="0" applyNumberFormat="1" applyFill="1" applyBorder="1" applyAlignment="1">
      <alignment vertical="center"/>
    </xf>
    <xf numFmtId="0" fontId="0" fillId="7" borderId="1" xfId="0" applyFill="1" applyBorder="1" applyAlignment="1">
      <alignment vertical="center" wrapText="1"/>
    </xf>
    <xf numFmtId="0" fontId="6" fillId="7" borderId="1" xfId="0" applyFont="1" applyFill="1" applyBorder="1" applyAlignment="1">
      <alignment vertical="center" wrapText="1"/>
    </xf>
    <xf numFmtId="0" fontId="2" fillId="9" borderId="1" xfId="0" applyFont="1" applyFill="1" applyBorder="1" applyAlignment="1">
      <alignment horizontal="left" vertical="center" wrapText="1"/>
    </xf>
    <xf numFmtId="1" fontId="6" fillId="8" borderId="1" xfId="0" applyNumberFormat="1" applyFont="1" applyFill="1" applyBorder="1" applyAlignment="1">
      <alignment horizontal="left" vertical="center" wrapText="1"/>
    </xf>
    <xf numFmtId="0" fontId="4" fillId="8" borderId="1" xfId="0" applyFont="1" applyFill="1" applyBorder="1" applyAlignment="1">
      <alignment vertical="center"/>
    </xf>
    <xf numFmtId="0" fontId="5" fillId="2" borderId="1" xfId="0" applyFont="1" applyFill="1" applyBorder="1" applyAlignment="1">
      <alignment horizontal="center" vertical="center" wrapText="1"/>
    </xf>
    <xf numFmtId="0" fontId="5" fillId="0" borderId="0" xfId="0" applyFont="1" applyAlignment="1">
      <alignment horizontal="left" vertical="center"/>
    </xf>
    <xf numFmtId="0" fontId="0" fillId="8" borderId="1" xfId="0" applyFill="1" applyBorder="1" applyAlignment="1">
      <alignment horizontal="left" vertical="center" wrapText="1"/>
    </xf>
    <xf numFmtId="0" fontId="0" fillId="7" borderId="1" xfId="0" applyFill="1" applyBorder="1" applyAlignment="1">
      <alignment horizontal="left" vertical="center" wrapText="1"/>
    </xf>
    <xf numFmtId="0" fontId="0" fillId="7" borderId="1" xfId="0" applyFill="1" applyBorder="1" applyAlignment="1">
      <alignment horizontal="left" vertical="center"/>
    </xf>
    <xf numFmtId="0" fontId="6" fillId="7" borderId="1" xfId="0" applyFont="1" applyFill="1" applyBorder="1" applyAlignment="1">
      <alignment horizontal="left" vertical="center"/>
    </xf>
    <xf numFmtId="0" fontId="0" fillId="7" borderId="1" xfId="0" applyFont="1" applyFill="1" applyBorder="1" applyAlignment="1">
      <alignment horizontal="left" vertical="center"/>
    </xf>
    <xf numFmtId="0" fontId="0" fillId="7"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0" fontId="6" fillId="8" borderId="1" xfId="0" applyFont="1" applyFill="1" applyBorder="1" applyAlignment="1">
      <alignment horizontal="left" vertical="center"/>
    </xf>
    <xf numFmtId="0" fontId="0" fillId="8" borderId="1" xfId="0" applyFont="1" applyFill="1" applyBorder="1" applyAlignment="1">
      <alignment horizontal="left" vertical="center"/>
    </xf>
    <xf numFmtId="0" fontId="0" fillId="8" borderId="1" xfId="0" applyFont="1" applyFill="1" applyBorder="1" applyAlignment="1">
      <alignment horizontal="left" vertical="center" wrapText="1"/>
    </xf>
    <xf numFmtId="0" fontId="4" fillId="8" borderId="1" xfId="0" applyFont="1" applyFill="1" applyBorder="1" applyAlignment="1">
      <alignment horizontal="left" vertical="center" wrapText="1"/>
    </xf>
  </cellXfs>
  <cellStyles count="7">
    <cellStyle name="Standard" xfId="0" builtinId="0"/>
    <cellStyle name="Standard 2" xfId="2" xr:uid="{00000000-0005-0000-0000-000001000000}"/>
    <cellStyle name="Standard 2 2" xfId="3" xr:uid="{00000000-0005-0000-0000-000002000000}"/>
    <cellStyle name="Standard 3" xfId="1" xr:uid="{00000000-0005-0000-0000-000003000000}"/>
    <cellStyle name="Standard 4" xfId="6" xr:uid="{F8E475C9-0EA7-4204-A768-1539AF7C5A0E}"/>
    <cellStyle name="Währung" xfId="5" builtinId="4"/>
    <cellStyle name="Währung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zoomScale="90" zoomScaleNormal="90" workbookViewId="0">
      <selection activeCell="A18" sqref="A18"/>
    </sheetView>
  </sheetViews>
  <sheetFormatPr baseColWidth="10" defaultRowHeight="15" x14ac:dyDescent="0.25"/>
  <cols>
    <col min="1" max="1" width="255.7109375" bestFit="1" customWidth="1"/>
  </cols>
  <sheetData>
    <row r="1" spans="1:1" ht="30" x14ac:dyDescent="0.25">
      <c r="A1" s="72" t="s">
        <v>232</v>
      </c>
    </row>
    <row r="2" spans="1:1" x14ac:dyDescent="0.25">
      <c r="A2" s="4"/>
    </row>
    <row r="3" spans="1:1" x14ac:dyDescent="0.25">
      <c r="A3" s="7" t="s">
        <v>231</v>
      </c>
    </row>
    <row r="4" spans="1:1" x14ac:dyDescent="0.25">
      <c r="A4" s="7"/>
    </row>
    <row r="5" spans="1:1" x14ac:dyDescent="0.25">
      <c r="A5" s="3" t="s">
        <v>67</v>
      </c>
    </row>
    <row r="6" spans="1:1" x14ac:dyDescent="0.25">
      <c r="A6" s="1"/>
    </row>
    <row r="7" spans="1:1" ht="30" x14ac:dyDescent="0.25">
      <c r="A7" s="5" t="s">
        <v>75</v>
      </c>
    </row>
    <row r="8" spans="1:1" x14ac:dyDescent="0.25">
      <c r="A8" s="1"/>
    </row>
    <row r="9" spans="1:1" ht="180" x14ac:dyDescent="0.25">
      <c r="A9" s="5" t="s">
        <v>130</v>
      </c>
    </row>
    <row r="10" spans="1:1" x14ac:dyDescent="0.25">
      <c r="A10" s="2"/>
    </row>
    <row r="11" spans="1:1" ht="45" x14ac:dyDescent="0.25">
      <c r="A11" s="6" t="s">
        <v>230</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0"/>
  <sheetViews>
    <sheetView zoomScaleNormal="100" workbookViewId="0">
      <selection activeCell="D4" sqref="D4"/>
    </sheetView>
  </sheetViews>
  <sheetFormatPr baseColWidth="10" defaultColWidth="10.7109375" defaultRowHeight="15" x14ac:dyDescent="0.25"/>
  <cols>
    <col min="1" max="1" width="22.28515625" customWidth="1"/>
    <col min="2" max="2" width="52.28515625" customWidth="1"/>
    <col min="3" max="3" width="31.7109375" bestFit="1" customWidth="1"/>
    <col min="4" max="4" width="28.28515625" bestFit="1" customWidth="1"/>
  </cols>
  <sheetData>
    <row r="1" spans="1:4" x14ac:dyDescent="0.25">
      <c r="A1" s="81" t="s">
        <v>129</v>
      </c>
      <c r="B1" s="81"/>
    </row>
    <row r="2" spans="1:4" x14ac:dyDescent="0.25">
      <c r="A2" s="64"/>
      <c r="B2" s="64"/>
    </row>
    <row r="3" spans="1:4" ht="24.95" customHeight="1" x14ac:dyDescent="0.25">
      <c r="A3" s="65" t="s">
        <v>68</v>
      </c>
      <c r="B3" s="10"/>
      <c r="C3" s="66"/>
      <c r="D3" s="66"/>
    </row>
    <row r="4" spans="1:4" ht="24.95" customHeight="1" x14ac:dyDescent="0.25">
      <c r="A4" s="65" t="s">
        <v>69</v>
      </c>
      <c r="B4" s="10"/>
      <c r="C4" s="66"/>
      <c r="D4" s="66"/>
    </row>
    <row r="5" spans="1:4" ht="24.95" customHeight="1" x14ac:dyDescent="0.25">
      <c r="A5" s="65" t="s">
        <v>70</v>
      </c>
      <c r="B5" s="10"/>
      <c r="C5" s="66"/>
      <c r="D5" s="66"/>
    </row>
    <row r="6" spans="1:4" ht="24.95" customHeight="1" x14ac:dyDescent="0.25">
      <c r="A6" s="65" t="s">
        <v>71</v>
      </c>
      <c r="B6" s="10"/>
      <c r="C6" s="66"/>
      <c r="D6" s="66"/>
    </row>
    <row r="7" spans="1:4" ht="50.1" customHeight="1" x14ac:dyDescent="0.25">
      <c r="A7" s="67" t="s">
        <v>72</v>
      </c>
      <c r="B7" s="9"/>
      <c r="C7" s="66"/>
      <c r="D7" s="66"/>
    </row>
    <row r="8" spans="1:4" x14ac:dyDescent="0.25">
      <c r="A8" s="64"/>
      <c r="B8" s="64"/>
    </row>
    <row r="9" spans="1:4" x14ac:dyDescent="0.25">
      <c r="A9" s="64"/>
      <c r="B9" s="64"/>
    </row>
    <row r="10" spans="1:4" x14ac:dyDescent="0.25">
      <c r="A10" s="64"/>
      <c r="B10" s="64"/>
    </row>
    <row r="11" spans="1:4" ht="39.950000000000003" customHeight="1" x14ac:dyDescent="0.25">
      <c r="A11" s="80" t="s">
        <v>95</v>
      </c>
      <c r="B11" s="80"/>
      <c r="C11" s="80"/>
      <c r="D11" s="80"/>
    </row>
    <row r="12" spans="1:4" ht="39.950000000000003" customHeight="1" x14ac:dyDescent="0.25">
      <c r="A12" s="68" t="s">
        <v>73</v>
      </c>
      <c r="B12" s="69" t="s">
        <v>77</v>
      </c>
      <c r="C12" s="68" t="s">
        <v>78</v>
      </c>
      <c r="D12" s="68" t="s">
        <v>79</v>
      </c>
    </row>
    <row r="13" spans="1:4" ht="20.100000000000001" customHeight="1" x14ac:dyDescent="0.25">
      <c r="A13" s="70" t="s">
        <v>220</v>
      </c>
      <c r="B13" s="70" t="s">
        <v>222</v>
      </c>
      <c r="C13" s="71">
        <f>Artikelliste!I11</f>
        <v>0</v>
      </c>
      <c r="D13" s="71">
        <f>C13*1.19</f>
        <v>0</v>
      </c>
    </row>
    <row r="14" spans="1:4" ht="20.100000000000001" customHeight="1" x14ac:dyDescent="0.25">
      <c r="A14" s="70" t="s">
        <v>219</v>
      </c>
      <c r="B14" s="70" t="s">
        <v>224</v>
      </c>
      <c r="C14" s="71">
        <f>Artikelliste!I21</f>
        <v>0</v>
      </c>
      <c r="D14" s="71">
        <f t="shared" ref="D14:D16" si="0">C14*1.19</f>
        <v>0</v>
      </c>
    </row>
    <row r="15" spans="1:4" ht="20.100000000000001" customHeight="1" x14ac:dyDescent="0.25">
      <c r="A15" s="70" t="s">
        <v>218</v>
      </c>
      <c r="B15" s="70" t="s">
        <v>223</v>
      </c>
      <c r="C15" s="71">
        <f>Artikelliste!I50</f>
        <v>0</v>
      </c>
      <c r="D15" s="71">
        <f t="shared" si="0"/>
        <v>0</v>
      </c>
    </row>
    <row r="16" spans="1:4" ht="20.100000000000001" customHeight="1" x14ac:dyDescent="0.25">
      <c r="A16" s="70" t="s">
        <v>221</v>
      </c>
      <c r="B16" s="70" t="s">
        <v>225</v>
      </c>
      <c r="C16" s="71">
        <f>Artikelliste!I79</f>
        <v>0</v>
      </c>
      <c r="D16" s="71">
        <f t="shared" si="0"/>
        <v>0</v>
      </c>
    </row>
    <row r="17" spans="1:4" ht="20.100000000000001" customHeight="1" x14ac:dyDescent="0.25">
      <c r="A17" s="70" t="s">
        <v>35</v>
      </c>
      <c r="B17" s="70" t="s">
        <v>66</v>
      </c>
      <c r="C17" s="71">
        <f>Artikelliste!I113</f>
        <v>0</v>
      </c>
      <c r="D17" s="71">
        <f t="shared" ref="D17:D28" si="1">C17*1.19</f>
        <v>0</v>
      </c>
    </row>
    <row r="18" spans="1:4" ht="20.100000000000001" customHeight="1" x14ac:dyDescent="0.25">
      <c r="A18" s="70" t="s">
        <v>29</v>
      </c>
      <c r="B18" s="70" t="s">
        <v>124</v>
      </c>
      <c r="C18" s="71">
        <f>Artikelliste!I118</f>
        <v>0</v>
      </c>
      <c r="D18" s="71">
        <f t="shared" si="1"/>
        <v>0</v>
      </c>
    </row>
    <row r="19" spans="1:4" ht="20.100000000000001" customHeight="1" x14ac:dyDescent="0.25">
      <c r="A19" s="70" t="s">
        <v>30</v>
      </c>
      <c r="B19" s="70" t="s">
        <v>125</v>
      </c>
      <c r="C19" s="71">
        <f>Artikelliste!I120</f>
        <v>0</v>
      </c>
      <c r="D19" s="71">
        <f t="shared" si="1"/>
        <v>0</v>
      </c>
    </row>
    <row r="20" spans="1:4" ht="20.100000000000001" customHeight="1" x14ac:dyDescent="0.25">
      <c r="A20" s="70" t="s">
        <v>31</v>
      </c>
      <c r="B20" s="70" t="s">
        <v>103</v>
      </c>
      <c r="C20" s="71">
        <f>Artikelliste!I124</f>
        <v>0</v>
      </c>
      <c r="D20" s="71">
        <f t="shared" si="1"/>
        <v>0</v>
      </c>
    </row>
    <row r="21" spans="1:4" ht="20.100000000000001" customHeight="1" x14ac:dyDescent="0.25">
      <c r="A21" s="70" t="s">
        <v>32</v>
      </c>
      <c r="B21" s="70" t="s">
        <v>101</v>
      </c>
      <c r="C21" s="71">
        <f>Artikelliste!I135</f>
        <v>0</v>
      </c>
      <c r="D21" s="71">
        <f t="shared" si="1"/>
        <v>0</v>
      </c>
    </row>
    <row r="22" spans="1:4" ht="20.100000000000001" customHeight="1" x14ac:dyDescent="0.25">
      <c r="A22" s="70" t="s">
        <v>33</v>
      </c>
      <c r="B22" s="70" t="s">
        <v>105</v>
      </c>
      <c r="C22" s="71">
        <f>Artikelliste!I139</f>
        <v>0</v>
      </c>
      <c r="D22" s="71">
        <f t="shared" si="1"/>
        <v>0</v>
      </c>
    </row>
    <row r="23" spans="1:4" ht="20.100000000000001" customHeight="1" x14ac:dyDescent="0.25">
      <c r="A23" s="70" t="s">
        <v>34</v>
      </c>
      <c r="B23" s="70" t="s">
        <v>88</v>
      </c>
      <c r="C23" s="71">
        <f>Artikelliste!I143</f>
        <v>0</v>
      </c>
      <c r="D23" s="71">
        <f t="shared" si="1"/>
        <v>0</v>
      </c>
    </row>
    <row r="24" spans="1:4" ht="20.100000000000001" customHeight="1" x14ac:dyDescent="0.25">
      <c r="A24" s="70" t="s">
        <v>96</v>
      </c>
      <c r="B24" s="70" t="s">
        <v>126</v>
      </c>
      <c r="C24" s="71">
        <f>Artikelliste!I149</f>
        <v>0</v>
      </c>
      <c r="D24" s="71">
        <f t="shared" si="1"/>
        <v>0</v>
      </c>
    </row>
    <row r="25" spans="1:4" ht="20.100000000000001" customHeight="1" x14ac:dyDescent="0.25">
      <c r="A25" s="70" t="s">
        <v>97</v>
      </c>
      <c r="B25" s="70" t="s">
        <v>107</v>
      </c>
      <c r="C25" s="71">
        <f>Artikelliste!I152</f>
        <v>0</v>
      </c>
      <c r="D25" s="71">
        <f t="shared" si="1"/>
        <v>0</v>
      </c>
    </row>
    <row r="26" spans="1:4" ht="20.100000000000001" customHeight="1" x14ac:dyDescent="0.25">
      <c r="A26" s="70" t="s">
        <v>98</v>
      </c>
      <c r="B26" s="70" t="s">
        <v>127</v>
      </c>
      <c r="C26" s="71">
        <f>Artikelliste!I154</f>
        <v>0</v>
      </c>
      <c r="D26" s="71">
        <f t="shared" si="1"/>
        <v>0</v>
      </c>
    </row>
    <row r="27" spans="1:4" ht="20.100000000000001" customHeight="1" x14ac:dyDescent="0.25">
      <c r="A27" s="70" t="s">
        <v>99</v>
      </c>
      <c r="B27" s="70" t="s">
        <v>128</v>
      </c>
      <c r="C27" s="71">
        <f>Artikelliste!I159</f>
        <v>0</v>
      </c>
      <c r="D27" s="71">
        <f t="shared" si="1"/>
        <v>0</v>
      </c>
    </row>
    <row r="28" spans="1:4" ht="20.100000000000001" customHeight="1" x14ac:dyDescent="0.25">
      <c r="A28" s="70" t="s">
        <v>100</v>
      </c>
      <c r="B28" s="70" t="s">
        <v>108</v>
      </c>
      <c r="C28" s="71">
        <f>Artikelliste!I161</f>
        <v>0</v>
      </c>
      <c r="D28" s="71">
        <f t="shared" si="1"/>
        <v>0</v>
      </c>
    </row>
    <row r="30" spans="1:4" x14ac:dyDescent="0.25">
      <c r="A30" s="66"/>
      <c r="B30" s="8"/>
      <c r="C30" s="8"/>
    </row>
  </sheetData>
  <sheetProtection algorithmName="SHA-512" hashValue="wdrCFPAUgvJyayEeVbIqOszc7JdW+tcG6dvqetHXP25OW/JIrI0rkQtpuovddmn/TK+tOZMBd811ADTWC1C6gQ==" saltValue="6Io6K6IWVx4/OF8Of1vX9w==" spinCount="100000" sheet="1" objects="1" scenarios="1"/>
  <protectedRanges>
    <protectedRange sqref="B3:B7" name="Bereich1"/>
  </protectedRanges>
  <mergeCells count="2">
    <mergeCell ref="A11:D11"/>
    <mergeCell ref="A1:B1"/>
  </mergeCells>
  <pageMargins left="0.70866141732283472" right="0.70866141732283472" top="0.78740157480314965" bottom="0.78740157480314965" header="0.31496062992125984" footer="0.31496062992125984"/>
  <pageSetup paperSize="9" scale="95" fitToHeight="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1"/>
  <sheetViews>
    <sheetView tabSelected="1" zoomScale="60" zoomScaleNormal="60" workbookViewId="0">
      <pane ySplit="1" topLeftCell="A2" activePane="bottomLeft" state="frozen"/>
      <selection activeCell="E66" sqref="E66"/>
      <selection pane="bottomLeft" activeCell="J5" sqref="J5"/>
    </sheetView>
  </sheetViews>
  <sheetFormatPr baseColWidth="10" defaultColWidth="10.7109375" defaultRowHeight="15" x14ac:dyDescent="0.25"/>
  <cols>
    <col min="1" max="1" width="18.85546875" style="8" customWidth="1"/>
    <col min="2" max="2" width="55.85546875" style="8" customWidth="1"/>
    <col min="3" max="3" width="24.85546875" style="56" customWidth="1"/>
    <col min="4" max="4" width="58.28515625" style="57" customWidth="1"/>
    <col min="5" max="5" width="71" style="8" customWidth="1"/>
    <col min="6" max="6" width="25" style="8" customWidth="1"/>
    <col min="7" max="7" width="30.42578125" style="8" customWidth="1"/>
    <col min="8" max="8" width="30.42578125" style="58" customWidth="1"/>
    <col min="9" max="9" width="33.7109375" customWidth="1"/>
    <col min="10" max="10" width="35.7109375" customWidth="1"/>
    <col min="11" max="11" width="33.5703125" customWidth="1"/>
  </cols>
  <sheetData>
    <row r="1" spans="1:11" ht="63" x14ac:dyDescent="0.25">
      <c r="A1" s="14" t="s">
        <v>43</v>
      </c>
      <c r="B1" s="14" t="s">
        <v>44</v>
      </c>
      <c r="C1" s="14" t="s">
        <v>0</v>
      </c>
      <c r="D1" s="15" t="s">
        <v>1</v>
      </c>
      <c r="E1" s="15" t="s">
        <v>242</v>
      </c>
      <c r="F1" s="14" t="s">
        <v>93</v>
      </c>
      <c r="G1" s="15" t="s">
        <v>45</v>
      </c>
      <c r="H1" s="15" t="s">
        <v>74</v>
      </c>
      <c r="I1" s="15" t="s">
        <v>76</v>
      </c>
      <c r="J1" s="15" t="s">
        <v>81</v>
      </c>
      <c r="K1" s="15" t="s">
        <v>111</v>
      </c>
    </row>
    <row r="2" spans="1:11" ht="30" customHeight="1" x14ac:dyDescent="0.25">
      <c r="A2" s="85" t="s">
        <v>220</v>
      </c>
      <c r="B2" s="86" t="s">
        <v>215</v>
      </c>
      <c r="C2" s="16">
        <v>6017813</v>
      </c>
      <c r="D2" s="17" t="s">
        <v>196</v>
      </c>
      <c r="E2" s="87" t="s">
        <v>236</v>
      </c>
      <c r="F2" s="18">
        <v>1500</v>
      </c>
      <c r="G2" s="88" t="s">
        <v>195</v>
      </c>
      <c r="H2" s="11"/>
      <c r="I2" s="19">
        <f>F2*H2</f>
        <v>0</v>
      </c>
      <c r="J2" s="13"/>
      <c r="K2" s="59"/>
    </row>
    <row r="3" spans="1:11" ht="30" customHeight="1" x14ac:dyDescent="0.25">
      <c r="A3" s="85"/>
      <c r="B3" s="86"/>
      <c r="C3" s="16">
        <v>6017814</v>
      </c>
      <c r="D3" s="17" t="s">
        <v>197</v>
      </c>
      <c r="E3" s="87"/>
      <c r="F3" s="18">
        <v>1500</v>
      </c>
      <c r="G3" s="88"/>
      <c r="H3" s="11"/>
      <c r="I3" s="19">
        <f t="shared" ref="I3:I107" si="0">F3*H3</f>
        <v>0</v>
      </c>
      <c r="J3" s="13"/>
      <c r="K3" s="59"/>
    </row>
    <row r="4" spans="1:11" ht="30" customHeight="1" x14ac:dyDescent="0.25">
      <c r="A4" s="85"/>
      <c r="B4" s="86"/>
      <c r="C4" s="16">
        <v>6017815</v>
      </c>
      <c r="D4" s="17" t="s">
        <v>198</v>
      </c>
      <c r="E4" s="87"/>
      <c r="F4" s="18">
        <v>2000</v>
      </c>
      <c r="G4" s="88"/>
      <c r="H4" s="11"/>
      <c r="I4" s="19">
        <f t="shared" si="0"/>
        <v>0</v>
      </c>
      <c r="J4" s="13"/>
      <c r="K4" s="59"/>
    </row>
    <row r="5" spans="1:11" ht="30" customHeight="1" x14ac:dyDescent="0.25">
      <c r="A5" s="85"/>
      <c r="B5" s="86"/>
      <c r="C5" s="16">
        <v>6017816</v>
      </c>
      <c r="D5" s="17" t="s">
        <v>199</v>
      </c>
      <c r="E5" s="87"/>
      <c r="F5" s="18">
        <v>2000</v>
      </c>
      <c r="G5" s="88"/>
      <c r="H5" s="11"/>
      <c r="I5" s="19">
        <f t="shared" si="0"/>
        <v>0</v>
      </c>
      <c r="J5" s="13"/>
      <c r="K5" s="59"/>
    </row>
    <row r="6" spans="1:11" ht="30" customHeight="1" x14ac:dyDescent="0.25">
      <c r="A6" s="85"/>
      <c r="B6" s="86"/>
      <c r="C6" s="16">
        <v>6017817</v>
      </c>
      <c r="D6" s="17" t="s">
        <v>200</v>
      </c>
      <c r="E6" s="87"/>
      <c r="F6" s="18">
        <v>900</v>
      </c>
      <c r="G6" s="88"/>
      <c r="H6" s="11"/>
      <c r="I6" s="19">
        <f t="shared" si="0"/>
        <v>0</v>
      </c>
      <c r="J6" s="13"/>
      <c r="K6" s="59"/>
    </row>
    <row r="7" spans="1:11" ht="30" customHeight="1" x14ac:dyDescent="0.25">
      <c r="A7" s="85"/>
      <c r="B7" s="86"/>
      <c r="C7" s="16">
        <v>6017818</v>
      </c>
      <c r="D7" s="17" t="s">
        <v>201</v>
      </c>
      <c r="E7" s="87"/>
      <c r="F7" s="18">
        <v>750</v>
      </c>
      <c r="G7" s="88"/>
      <c r="H7" s="11"/>
      <c r="I7" s="19">
        <f t="shared" si="0"/>
        <v>0</v>
      </c>
      <c r="J7" s="13"/>
      <c r="K7" s="59"/>
    </row>
    <row r="8" spans="1:11" ht="30" customHeight="1" x14ac:dyDescent="0.25">
      <c r="A8" s="85"/>
      <c r="B8" s="86"/>
      <c r="C8" s="16">
        <v>6017819</v>
      </c>
      <c r="D8" s="17" t="s">
        <v>202</v>
      </c>
      <c r="E8" s="87"/>
      <c r="F8" s="18">
        <v>250</v>
      </c>
      <c r="G8" s="88"/>
      <c r="H8" s="11"/>
      <c r="I8" s="19">
        <f t="shared" si="0"/>
        <v>0</v>
      </c>
      <c r="J8" s="13"/>
      <c r="K8" s="59"/>
    </row>
    <row r="9" spans="1:11" ht="30" customHeight="1" x14ac:dyDescent="0.25">
      <c r="A9" s="85"/>
      <c r="B9" s="86"/>
      <c r="C9" s="16">
        <v>6017820</v>
      </c>
      <c r="D9" s="17" t="s">
        <v>203</v>
      </c>
      <c r="E9" s="87"/>
      <c r="F9" s="18">
        <v>200</v>
      </c>
      <c r="G9" s="88"/>
      <c r="H9" s="11"/>
      <c r="I9" s="19">
        <f t="shared" si="0"/>
        <v>0</v>
      </c>
      <c r="J9" s="13"/>
      <c r="K9" s="59"/>
    </row>
    <row r="10" spans="1:11" ht="30" customHeight="1" x14ac:dyDescent="0.25">
      <c r="A10" s="85"/>
      <c r="B10" s="86"/>
      <c r="C10" s="16">
        <v>6021934</v>
      </c>
      <c r="D10" s="45" t="s">
        <v>204</v>
      </c>
      <c r="E10" s="87"/>
      <c r="F10" s="18">
        <v>50</v>
      </c>
      <c r="G10" s="88"/>
      <c r="H10" s="11"/>
      <c r="I10" s="19">
        <f t="shared" si="0"/>
        <v>0</v>
      </c>
      <c r="J10" s="13"/>
      <c r="K10" s="59"/>
    </row>
    <row r="11" spans="1:11" ht="30" customHeight="1" x14ac:dyDescent="0.25">
      <c r="A11" s="20"/>
      <c r="B11" s="20"/>
      <c r="C11" s="21"/>
      <c r="D11" s="22"/>
      <c r="E11" s="77"/>
      <c r="F11" s="24"/>
      <c r="G11" s="25"/>
      <c r="H11" s="26" t="s">
        <v>226</v>
      </c>
      <c r="I11" s="27">
        <f>SUM(I2:I10)</f>
        <v>0</v>
      </c>
      <c r="J11" s="28"/>
      <c r="K11" s="29"/>
    </row>
    <row r="12" spans="1:11" ht="30" customHeight="1" x14ac:dyDescent="0.25">
      <c r="A12" s="89" t="s">
        <v>219</v>
      </c>
      <c r="B12" s="90" t="s">
        <v>217</v>
      </c>
      <c r="C12" s="78">
        <v>6017813</v>
      </c>
      <c r="D12" s="79" t="s">
        <v>196</v>
      </c>
      <c r="E12" s="91" t="s">
        <v>237</v>
      </c>
      <c r="F12" s="32">
        <v>1500</v>
      </c>
      <c r="G12" s="92" t="s">
        <v>195</v>
      </c>
      <c r="H12" s="11"/>
      <c r="I12" s="33">
        <f>F12*H12</f>
        <v>0</v>
      </c>
      <c r="J12" s="13"/>
      <c r="K12" s="59"/>
    </row>
    <row r="13" spans="1:11" ht="30" customHeight="1" x14ac:dyDescent="0.25">
      <c r="A13" s="89"/>
      <c r="B13" s="90"/>
      <c r="C13" s="78">
        <v>6017814</v>
      </c>
      <c r="D13" s="79" t="s">
        <v>197</v>
      </c>
      <c r="E13" s="91"/>
      <c r="F13" s="32">
        <v>1500</v>
      </c>
      <c r="G13" s="92"/>
      <c r="H13" s="11"/>
      <c r="I13" s="33">
        <f t="shared" ref="I13:I20" si="1">F13*H13</f>
        <v>0</v>
      </c>
      <c r="J13" s="13"/>
      <c r="K13" s="59"/>
    </row>
    <row r="14" spans="1:11" ht="30" customHeight="1" x14ac:dyDescent="0.25">
      <c r="A14" s="89"/>
      <c r="B14" s="90"/>
      <c r="C14" s="78">
        <v>6017815</v>
      </c>
      <c r="D14" s="79" t="s">
        <v>198</v>
      </c>
      <c r="E14" s="91"/>
      <c r="F14" s="32">
        <v>2000</v>
      </c>
      <c r="G14" s="92"/>
      <c r="H14" s="11"/>
      <c r="I14" s="33">
        <f t="shared" si="1"/>
        <v>0</v>
      </c>
      <c r="J14" s="13"/>
      <c r="K14" s="59"/>
    </row>
    <row r="15" spans="1:11" ht="30" customHeight="1" x14ac:dyDescent="0.25">
      <c r="A15" s="89"/>
      <c r="B15" s="90"/>
      <c r="C15" s="78">
        <v>6017816</v>
      </c>
      <c r="D15" s="79" t="s">
        <v>199</v>
      </c>
      <c r="E15" s="91"/>
      <c r="F15" s="32">
        <v>2000</v>
      </c>
      <c r="G15" s="92"/>
      <c r="H15" s="11"/>
      <c r="I15" s="33">
        <f t="shared" si="1"/>
        <v>0</v>
      </c>
      <c r="J15" s="13"/>
      <c r="K15" s="59"/>
    </row>
    <row r="16" spans="1:11" ht="30" customHeight="1" x14ac:dyDescent="0.25">
      <c r="A16" s="89"/>
      <c r="B16" s="90"/>
      <c r="C16" s="78">
        <v>6017817</v>
      </c>
      <c r="D16" s="79" t="s">
        <v>200</v>
      </c>
      <c r="E16" s="91"/>
      <c r="F16" s="32">
        <v>900</v>
      </c>
      <c r="G16" s="92"/>
      <c r="H16" s="11"/>
      <c r="I16" s="33">
        <f t="shared" si="1"/>
        <v>0</v>
      </c>
      <c r="J16" s="13"/>
      <c r="K16" s="59"/>
    </row>
    <row r="17" spans="1:11" ht="30" customHeight="1" x14ac:dyDescent="0.25">
      <c r="A17" s="89"/>
      <c r="B17" s="90"/>
      <c r="C17" s="78">
        <v>6017818</v>
      </c>
      <c r="D17" s="79" t="s">
        <v>201</v>
      </c>
      <c r="E17" s="91"/>
      <c r="F17" s="32">
        <v>750</v>
      </c>
      <c r="G17" s="92"/>
      <c r="H17" s="11"/>
      <c r="I17" s="33">
        <f t="shared" si="1"/>
        <v>0</v>
      </c>
      <c r="J17" s="13"/>
      <c r="K17" s="59"/>
    </row>
    <row r="18" spans="1:11" ht="30" customHeight="1" x14ac:dyDescent="0.25">
      <c r="A18" s="89"/>
      <c r="B18" s="90"/>
      <c r="C18" s="78">
        <v>6017819</v>
      </c>
      <c r="D18" s="79" t="s">
        <v>202</v>
      </c>
      <c r="E18" s="91"/>
      <c r="F18" s="32">
        <v>250</v>
      </c>
      <c r="G18" s="92"/>
      <c r="H18" s="11"/>
      <c r="I18" s="33">
        <f t="shared" si="1"/>
        <v>0</v>
      </c>
      <c r="J18" s="13"/>
      <c r="K18" s="59"/>
    </row>
    <row r="19" spans="1:11" ht="30" customHeight="1" x14ac:dyDescent="0.25">
      <c r="A19" s="89"/>
      <c r="B19" s="90"/>
      <c r="C19" s="78">
        <v>6017820</v>
      </c>
      <c r="D19" s="79" t="s">
        <v>203</v>
      </c>
      <c r="E19" s="91"/>
      <c r="F19" s="32">
        <v>200</v>
      </c>
      <c r="G19" s="92"/>
      <c r="H19" s="11"/>
      <c r="I19" s="33">
        <f t="shared" si="1"/>
        <v>0</v>
      </c>
      <c r="J19" s="13"/>
      <c r="K19" s="59"/>
    </row>
    <row r="20" spans="1:11" ht="30" customHeight="1" x14ac:dyDescent="0.25">
      <c r="A20" s="89"/>
      <c r="B20" s="90"/>
      <c r="C20" s="78">
        <v>6021934</v>
      </c>
      <c r="D20" s="31" t="s">
        <v>204</v>
      </c>
      <c r="E20" s="91"/>
      <c r="F20" s="32">
        <v>50</v>
      </c>
      <c r="G20" s="92"/>
      <c r="H20" s="11"/>
      <c r="I20" s="33">
        <f t="shared" si="1"/>
        <v>0</v>
      </c>
      <c r="J20" s="13"/>
      <c r="K20" s="59"/>
    </row>
    <row r="21" spans="1:11" ht="30" customHeight="1" x14ac:dyDescent="0.25">
      <c r="A21" s="20"/>
      <c r="B21" s="20"/>
      <c r="C21" s="21"/>
      <c r="D21" s="22"/>
      <c r="E21" s="77"/>
      <c r="F21" s="24"/>
      <c r="G21" s="25"/>
      <c r="H21" s="26" t="s">
        <v>227</v>
      </c>
      <c r="I21" s="27">
        <f>SUM(I12:I20)</f>
        <v>0</v>
      </c>
      <c r="J21" s="28"/>
      <c r="K21" s="29"/>
    </row>
    <row r="22" spans="1:11" ht="61.9" customHeight="1" x14ac:dyDescent="0.25">
      <c r="A22" s="85" t="s">
        <v>218</v>
      </c>
      <c r="B22" s="87" t="s">
        <v>216</v>
      </c>
      <c r="C22" s="44">
        <v>6012044</v>
      </c>
      <c r="D22" s="45" t="s">
        <v>205</v>
      </c>
      <c r="E22" s="87" t="s">
        <v>233</v>
      </c>
      <c r="F22" s="18">
        <v>25</v>
      </c>
      <c r="G22" s="83" t="s">
        <v>80</v>
      </c>
      <c r="H22" s="12"/>
      <c r="I22" s="19">
        <f t="shared" si="0"/>
        <v>0</v>
      </c>
      <c r="J22" s="13"/>
      <c r="K22" s="59"/>
    </row>
    <row r="23" spans="1:11" ht="61.15" customHeight="1" x14ac:dyDescent="0.25">
      <c r="A23" s="85"/>
      <c r="B23" s="87"/>
      <c r="C23" s="44">
        <v>6017037</v>
      </c>
      <c r="D23" s="45" t="s">
        <v>206</v>
      </c>
      <c r="E23" s="87"/>
      <c r="F23" s="18">
        <v>150</v>
      </c>
      <c r="G23" s="83"/>
      <c r="H23" s="12"/>
      <c r="I23" s="19">
        <f t="shared" si="0"/>
        <v>0</v>
      </c>
      <c r="J23" s="13"/>
      <c r="K23" s="59"/>
    </row>
    <row r="24" spans="1:11" ht="24" customHeight="1" x14ac:dyDescent="0.25">
      <c r="A24" s="85"/>
      <c r="B24" s="87"/>
      <c r="C24" s="44">
        <v>6008054</v>
      </c>
      <c r="D24" s="45" t="s">
        <v>3</v>
      </c>
      <c r="E24" s="87" t="s">
        <v>234</v>
      </c>
      <c r="F24" s="18">
        <v>400</v>
      </c>
      <c r="G24" s="83" t="s">
        <v>80</v>
      </c>
      <c r="H24" s="12"/>
      <c r="I24" s="19">
        <f t="shared" si="0"/>
        <v>0</v>
      </c>
      <c r="J24" s="13"/>
      <c r="K24" s="59"/>
    </row>
    <row r="25" spans="1:11" ht="22.15" customHeight="1" x14ac:dyDescent="0.25">
      <c r="A25" s="85"/>
      <c r="B25" s="87"/>
      <c r="C25" s="44">
        <v>6000656</v>
      </c>
      <c r="D25" s="45" t="s">
        <v>4</v>
      </c>
      <c r="E25" s="87"/>
      <c r="F25" s="18">
        <v>1500</v>
      </c>
      <c r="G25" s="83"/>
      <c r="H25" s="12"/>
      <c r="I25" s="19">
        <f t="shared" si="0"/>
        <v>0</v>
      </c>
      <c r="J25" s="13"/>
      <c r="K25" s="59"/>
    </row>
    <row r="26" spans="1:11" ht="23.45" customHeight="1" x14ac:dyDescent="0.25">
      <c r="A26" s="85"/>
      <c r="B26" s="87"/>
      <c r="C26" s="44">
        <v>6000657</v>
      </c>
      <c r="D26" s="45" t="s">
        <v>5</v>
      </c>
      <c r="E26" s="87"/>
      <c r="F26" s="18">
        <v>1750</v>
      </c>
      <c r="G26" s="83"/>
      <c r="H26" s="12"/>
      <c r="I26" s="19">
        <f t="shared" si="0"/>
        <v>0</v>
      </c>
      <c r="J26" s="13"/>
      <c r="K26" s="59"/>
    </row>
    <row r="27" spans="1:11" ht="20.45" customHeight="1" x14ac:dyDescent="0.25">
      <c r="A27" s="85"/>
      <c r="B27" s="87"/>
      <c r="C27" s="44">
        <v>6000658</v>
      </c>
      <c r="D27" s="45" t="s">
        <v>6</v>
      </c>
      <c r="E27" s="87"/>
      <c r="F27" s="18">
        <v>1500</v>
      </c>
      <c r="G27" s="83"/>
      <c r="H27" s="12"/>
      <c r="I27" s="19">
        <f t="shared" si="0"/>
        <v>0</v>
      </c>
      <c r="J27" s="13"/>
      <c r="K27" s="59"/>
    </row>
    <row r="28" spans="1:11" ht="23.45" customHeight="1" x14ac:dyDescent="0.25">
      <c r="A28" s="85"/>
      <c r="B28" s="87"/>
      <c r="C28" s="44">
        <v>6000659</v>
      </c>
      <c r="D28" s="45" t="s">
        <v>7</v>
      </c>
      <c r="E28" s="87"/>
      <c r="F28" s="18">
        <v>550</v>
      </c>
      <c r="G28" s="83"/>
      <c r="H28" s="12"/>
      <c r="I28" s="19">
        <f t="shared" si="0"/>
        <v>0</v>
      </c>
      <c r="J28" s="13"/>
      <c r="K28" s="59"/>
    </row>
    <row r="29" spans="1:11" ht="22.15" customHeight="1" x14ac:dyDescent="0.25">
      <c r="A29" s="85"/>
      <c r="B29" s="87"/>
      <c r="C29" s="44">
        <v>6007427</v>
      </c>
      <c r="D29" s="45" t="s">
        <v>8</v>
      </c>
      <c r="E29" s="87"/>
      <c r="F29" s="18">
        <v>500</v>
      </c>
      <c r="G29" s="83"/>
      <c r="H29" s="12"/>
      <c r="I29" s="19">
        <f t="shared" si="0"/>
        <v>0</v>
      </c>
      <c r="J29" s="13"/>
      <c r="K29" s="59"/>
    </row>
    <row r="30" spans="1:11" ht="23.45" customHeight="1" x14ac:dyDescent="0.25">
      <c r="A30" s="85"/>
      <c r="B30" s="87"/>
      <c r="C30" s="44">
        <v>6007428</v>
      </c>
      <c r="D30" s="45" t="s">
        <v>9</v>
      </c>
      <c r="E30" s="87"/>
      <c r="F30" s="18">
        <v>200</v>
      </c>
      <c r="G30" s="83"/>
      <c r="H30" s="12"/>
      <c r="I30" s="19">
        <f t="shared" si="0"/>
        <v>0</v>
      </c>
      <c r="J30" s="13"/>
      <c r="K30" s="59"/>
    </row>
    <row r="31" spans="1:11" ht="24" customHeight="1" x14ac:dyDescent="0.25">
      <c r="A31" s="85"/>
      <c r="B31" s="87"/>
      <c r="C31" s="44">
        <v>6017032</v>
      </c>
      <c r="D31" s="45" t="s">
        <v>46</v>
      </c>
      <c r="E31" s="87"/>
      <c r="F31" s="18">
        <v>150</v>
      </c>
      <c r="G31" s="83"/>
      <c r="H31" s="12"/>
      <c r="I31" s="19">
        <f t="shared" si="0"/>
        <v>0</v>
      </c>
      <c r="J31" s="13"/>
      <c r="K31" s="59"/>
    </row>
    <row r="32" spans="1:11" ht="25.15" customHeight="1" x14ac:dyDescent="0.25">
      <c r="A32" s="85"/>
      <c r="B32" s="87"/>
      <c r="C32" s="44">
        <v>6017145</v>
      </c>
      <c r="D32" s="45" t="s">
        <v>47</v>
      </c>
      <c r="E32" s="87"/>
      <c r="F32" s="18">
        <v>50</v>
      </c>
      <c r="G32" s="83"/>
      <c r="H32" s="12"/>
      <c r="I32" s="19">
        <f t="shared" si="0"/>
        <v>0</v>
      </c>
      <c r="J32" s="13"/>
      <c r="K32" s="59"/>
    </row>
    <row r="33" spans="1:11" ht="23.45" customHeight="1" x14ac:dyDescent="0.25">
      <c r="A33" s="85"/>
      <c r="B33" s="87"/>
      <c r="C33" s="44">
        <v>6008052</v>
      </c>
      <c r="D33" s="45" t="s">
        <v>10</v>
      </c>
      <c r="E33" s="87" t="s">
        <v>235</v>
      </c>
      <c r="F33" s="18">
        <v>1000</v>
      </c>
      <c r="G33" s="83" t="s">
        <v>80</v>
      </c>
      <c r="H33" s="12"/>
      <c r="I33" s="19">
        <f t="shared" si="0"/>
        <v>0</v>
      </c>
      <c r="J33" s="13"/>
      <c r="K33" s="59"/>
    </row>
    <row r="34" spans="1:11" s="8" customFormat="1" ht="24" customHeight="1" x14ac:dyDescent="0.25">
      <c r="A34" s="85"/>
      <c r="B34" s="87"/>
      <c r="C34" s="44">
        <v>6000640</v>
      </c>
      <c r="D34" s="45" t="s">
        <v>11</v>
      </c>
      <c r="E34" s="87"/>
      <c r="F34" s="18">
        <v>1800</v>
      </c>
      <c r="G34" s="83"/>
      <c r="H34" s="12"/>
      <c r="I34" s="19">
        <f t="shared" si="0"/>
        <v>0</v>
      </c>
      <c r="J34" s="13"/>
      <c r="K34" s="59"/>
    </row>
    <row r="35" spans="1:11" s="8" customFormat="1" ht="22.15" customHeight="1" x14ac:dyDescent="0.25">
      <c r="A35" s="85"/>
      <c r="B35" s="87"/>
      <c r="C35" s="44">
        <v>6000641</v>
      </c>
      <c r="D35" s="45" t="s">
        <v>12</v>
      </c>
      <c r="E35" s="87"/>
      <c r="F35" s="18">
        <v>1500</v>
      </c>
      <c r="G35" s="83"/>
      <c r="H35" s="12"/>
      <c r="I35" s="19">
        <f t="shared" si="0"/>
        <v>0</v>
      </c>
      <c r="J35" s="13"/>
      <c r="K35" s="59"/>
    </row>
    <row r="36" spans="1:11" s="8" customFormat="1" ht="22.15" customHeight="1" x14ac:dyDescent="0.25">
      <c r="A36" s="85"/>
      <c r="B36" s="87"/>
      <c r="C36" s="44">
        <v>6000642</v>
      </c>
      <c r="D36" s="45" t="s">
        <v>13</v>
      </c>
      <c r="E36" s="87"/>
      <c r="F36" s="18">
        <v>1650</v>
      </c>
      <c r="G36" s="83"/>
      <c r="H36" s="12"/>
      <c r="I36" s="19">
        <f t="shared" si="0"/>
        <v>0</v>
      </c>
      <c r="J36" s="13"/>
      <c r="K36" s="59"/>
    </row>
    <row r="37" spans="1:11" ht="22.15" customHeight="1" x14ac:dyDescent="0.25">
      <c r="A37" s="85"/>
      <c r="B37" s="87"/>
      <c r="C37" s="44">
        <v>6000643</v>
      </c>
      <c r="D37" s="45" t="s">
        <v>14</v>
      </c>
      <c r="E37" s="87"/>
      <c r="F37" s="18">
        <v>1150</v>
      </c>
      <c r="G37" s="83"/>
      <c r="H37" s="12"/>
      <c r="I37" s="19">
        <f t="shared" si="0"/>
        <v>0</v>
      </c>
      <c r="J37" s="13"/>
      <c r="K37" s="59"/>
    </row>
    <row r="38" spans="1:11" ht="21.6" customHeight="1" x14ac:dyDescent="0.25">
      <c r="A38" s="85"/>
      <c r="B38" s="87"/>
      <c r="C38" s="44">
        <v>6007433</v>
      </c>
      <c r="D38" s="45" t="s">
        <v>15</v>
      </c>
      <c r="E38" s="87"/>
      <c r="F38" s="18">
        <v>500</v>
      </c>
      <c r="G38" s="83"/>
      <c r="H38" s="12"/>
      <c r="I38" s="19">
        <f t="shared" si="0"/>
        <v>0</v>
      </c>
      <c r="J38" s="13"/>
      <c r="K38" s="59"/>
    </row>
    <row r="39" spans="1:11" ht="21.6" customHeight="1" x14ac:dyDescent="0.25">
      <c r="A39" s="85"/>
      <c r="B39" s="87"/>
      <c r="C39" s="44">
        <v>6007434</v>
      </c>
      <c r="D39" s="45" t="s">
        <v>16</v>
      </c>
      <c r="E39" s="87"/>
      <c r="F39" s="18">
        <v>200</v>
      </c>
      <c r="G39" s="83"/>
      <c r="H39" s="12"/>
      <c r="I39" s="19">
        <f t="shared" si="0"/>
        <v>0</v>
      </c>
      <c r="J39" s="13"/>
      <c r="K39" s="59"/>
    </row>
    <row r="40" spans="1:11" ht="22.15" customHeight="1" x14ac:dyDescent="0.25">
      <c r="A40" s="85"/>
      <c r="B40" s="87"/>
      <c r="C40" s="44">
        <v>6016623</v>
      </c>
      <c r="D40" s="45" t="s">
        <v>17</v>
      </c>
      <c r="E40" s="87"/>
      <c r="F40" s="18">
        <v>15</v>
      </c>
      <c r="G40" s="83"/>
      <c r="H40" s="12"/>
      <c r="I40" s="19">
        <f t="shared" si="0"/>
        <v>0</v>
      </c>
      <c r="J40" s="13"/>
      <c r="K40" s="59"/>
    </row>
    <row r="41" spans="1:11" ht="22.15" customHeight="1" x14ac:dyDescent="0.25">
      <c r="A41" s="85"/>
      <c r="B41" s="87"/>
      <c r="C41" s="44">
        <v>6018253</v>
      </c>
      <c r="D41" s="45" t="s">
        <v>18</v>
      </c>
      <c r="E41" s="87"/>
      <c r="F41" s="18">
        <v>200</v>
      </c>
      <c r="G41" s="83"/>
      <c r="H41" s="12"/>
      <c r="I41" s="19">
        <f t="shared" si="0"/>
        <v>0</v>
      </c>
      <c r="J41" s="13"/>
      <c r="K41" s="59"/>
    </row>
    <row r="42" spans="1:11" ht="21.6" customHeight="1" x14ac:dyDescent="0.25">
      <c r="A42" s="85"/>
      <c r="B42" s="87"/>
      <c r="C42" s="44">
        <v>6012888</v>
      </c>
      <c r="D42" s="45" t="s">
        <v>19</v>
      </c>
      <c r="E42" s="87"/>
      <c r="F42" s="18">
        <v>100</v>
      </c>
      <c r="G42" s="83"/>
      <c r="H42" s="12"/>
      <c r="I42" s="19">
        <f t="shared" si="0"/>
        <v>0</v>
      </c>
      <c r="J42" s="13"/>
      <c r="K42" s="59"/>
    </row>
    <row r="43" spans="1:11" ht="21.6" customHeight="1" x14ac:dyDescent="0.25">
      <c r="A43" s="85"/>
      <c r="B43" s="87"/>
      <c r="C43" s="44">
        <v>6008051</v>
      </c>
      <c r="D43" s="45" t="s">
        <v>20</v>
      </c>
      <c r="E43" s="87"/>
      <c r="F43" s="18">
        <v>700</v>
      </c>
      <c r="G43" s="83" t="s">
        <v>80</v>
      </c>
      <c r="H43" s="12"/>
      <c r="I43" s="19">
        <f t="shared" si="0"/>
        <v>0</v>
      </c>
      <c r="J43" s="13"/>
      <c r="K43" s="59"/>
    </row>
    <row r="44" spans="1:11" ht="23.45" customHeight="1" x14ac:dyDescent="0.25">
      <c r="A44" s="85"/>
      <c r="B44" s="87"/>
      <c r="C44" s="44">
        <v>6000636</v>
      </c>
      <c r="D44" s="45" t="s">
        <v>21</v>
      </c>
      <c r="E44" s="87"/>
      <c r="F44" s="18">
        <v>1300</v>
      </c>
      <c r="G44" s="83"/>
      <c r="H44" s="12"/>
      <c r="I44" s="19">
        <f t="shared" si="0"/>
        <v>0</v>
      </c>
      <c r="J44" s="13"/>
      <c r="K44" s="59"/>
    </row>
    <row r="45" spans="1:11" ht="21.6" customHeight="1" x14ac:dyDescent="0.25">
      <c r="A45" s="85"/>
      <c r="B45" s="87"/>
      <c r="C45" s="44">
        <v>6000632</v>
      </c>
      <c r="D45" s="45" t="s">
        <v>22</v>
      </c>
      <c r="E45" s="87"/>
      <c r="F45" s="18">
        <v>2000</v>
      </c>
      <c r="G45" s="83"/>
      <c r="H45" s="12"/>
      <c r="I45" s="19">
        <f t="shared" si="0"/>
        <v>0</v>
      </c>
      <c r="J45" s="13"/>
      <c r="K45" s="59"/>
    </row>
    <row r="46" spans="1:11" ht="21.6" customHeight="1" x14ac:dyDescent="0.25">
      <c r="A46" s="85"/>
      <c r="B46" s="87"/>
      <c r="C46" s="44">
        <v>6000637</v>
      </c>
      <c r="D46" s="45" t="s">
        <v>23</v>
      </c>
      <c r="E46" s="87"/>
      <c r="F46" s="18">
        <v>1700</v>
      </c>
      <c r="G46" s="83"/>
      <c r="H46" s="12"/>
      <c r="I46" s="19">
        <f t="shared" si="0"/>
        <v>0</v>
      </c>
      <c r="J46" s="13"/>
      <c r="K46" s="59"/>
    </row>
    <row r="47" spans="1:11" ht="22.15" customHeight="1" x14ac:dyDescent="0.25">
      <c r="A47" s="85"/>
      <c r="B47" s="87"/>
      <c r="C47" s="44">
        <v>6000638</v>
      </c>
      <c r="D47" s="45" t="s">
        <v>24</v>
      </c>
      <c r="E47" s="87"/>
      <c r="F47" s="18">
        <v>1000</v>
      </c>
      <c r="G47" s="83"/>
      <c r="H47" s="12"/>
      <c r="I47" s="19">
        <f t="shared" si="0"/>
        <v>0</v>
      </c>
      <c r="J47" s="13"/>
      <c r="K47" s="59"/>
    </row>
    <row r="48" spans="1:11" ht="22.15" customHeight="1" x14ac:dyDescent="0.25">
      <c r="A48" s="85"/>
      <c r="B48" s="87"/>
      <c r="C48" s="44">
        <v>6007431</v>
      </c>
      <c r="D48" s="45" t="s">
        <v>25</v>
      </c>
      <c r="E48" s="87"/>
      <c r="F48" s="18">
        <v>500</v>
      </c>
      <c r="G48" s="83"/>
      <c r="H48" s="12"/>
      <c r="I48" s="19">
        <f t="shared" si="0"/>
        <v>0</v>
      </c>
      <c r="J48" s="13"/>
      <c r="K48" s="59"/>
    </row>
    <row r="49" spans="1:11" ht="18.600000000000001" customHeight="1" x14ac:dyDescent="0.25">
      <c r="A49" s="85"/>
      <c r="B49" s="87"/>
      <c r="C49" s="44">
        <v>6007432</v>
      </c>
      <c r="D49" s="45" t="s">
        <v>26</v>
      </c>
      <c r="E49" s="87"/>
      <c r="F49" s="18">
        <v>300</v>
      </c>
      <c r="G49" s="83"/>
      <c r="H49" s="12"/>
      <c r="I49" s="19">
        <f t="shared" si="0"/>
        <v>0</v>
      </c>
      <c r="J49" s="13"/>
      <c r="K49" s="59"/>
    </row>
    <row r="50" spans="1:11" ht="30" customHeight="1" x14ac:dyDescent="0.25">
      <c r="A50" s="20"/>
      <c r="B50" s="20"/>
      <c r="C50" s="21"/>
      <c r="D50" s="22"/>
      <c r="E50" s="77"/>
      <c r="F50" s="24"/>
      <c r="G50" s="25"/>
      <c r="H50" s="26" t="s">
        <v>228</v>
      </c>
      <c r="I50" s="27">
        <f>SUM(I22:I49)</f>
        <v>0</v>
      </c>
      <c r="J50" s="28"/>
      <c r="K50" s="29"/>
    </row>
    <row r="51" spans="1:11" ht="61.9" customHeight="1" x14ac:dyDescent="0.25">
      <c r="A51" s="89" t="s">
        <v>221</v>
      </c>
      <c r="B51" s="91" t="s">
        <v>216</v>
      </c>
      <c r="C51" s="30">
        <v>6012044</v>
      </c>
      <c r="D51" s="31" t="s">
        <v>205</v>
      </c>
      <c r="E51" s="91" t="s">
        <v>238</v>
      </c>
      <c r="F51" s="32">
        <v>25</v>
      </c>
      <c r="G51" s="82" t="s">
        <v>80</v>
      </c>
      <c r="H51" s="12"/>
      <c r="I51" s="33">
        <f t="shared" ref="I51:I78" si="2">F51*H51</f>
        <v>0</v>
      </c>
      <c r="J51" s="13"/>
      <c r="K51" s="59"/>
    </row>
    <row r="52" spans="1:11" ht="61.15" customHeight="1" x14ac:dyDescent="0.25">
      <c r="A52" s="89"/>
      <c r="B52" s="91"/>
      <c r="C52" s="30">
        <v>6017037</v>
      </c>
      <c r="D52" s="31" t="s">
        <v>206</v>
      </c>
      <c r="E52" s="91"/>
      <c r="F52" s="32">
        <v>150</v>
      </c>
      <c r="G52" s="82"/>
      <c r="H52" s="12"/>
      <c r="I52" s="33">
        <f>F52*H52</f>
        <v>0</v>
      </c>
      <c r="J52" s="13"/>
      <c r="K52" s="59"/>
    </row>
    <row r="53" spans="1:11" ht="24" customHeight="1" x14ac:dyDescent="0.25">
      <c r="A53" s="89"/>
      <c r="B53" s="91"/>
      <c r="C53" s="30">
        <v>6008054</v>
      </c>
      <c r="D53" s="31" t="s">
        <v>3</v>
      </c>
      <c r="E53" s="91" t="s">
        <v>239</v>
      </c>
      <c r="F53" s="32">
        <v>400</v>
      </c>
      <c r="G53" s="82" t="s">
        <v>80</v>
      </c>
      <c r="H53" s="12"/>
      <c r="I53" s="33">
        <f t="shared" si="2"/>
        <v>0</v>
      </c>
      <c r="J53" s="13"/>
      <c r="K53" s="59"/>
    </row>
    <row r="54" spans="1:11" ht="22.15" customHeight="1" x14ac:dyDescent="0.25">
      <c r="A54" s="89"/>
      <c r="B54" s="91"/>
      <c r="C54" s="30">
        <v>6000656</v>
      </c>
      <c r="D54" s="31" t="s">
        <v>4</v>
      </c>
      <c r="E54" s="91"/>
      <c r="F54" s="32">
        <v>1500</v>
      </c>
      <c r="G54" s="82"/>
      <c r="H54" s="12"/>
      <c r="I54" s="33">
        <f t="shared" si="2"/>
        <v>0</v>
      </c>
      <c r="J54" s="13"/>
      <c r="K54" s="59"/>
    </row>
    <row r="55" spans="1:11" ht="23.45" customHeight="1" x14ac:dyDescent="0.25">
      <c r="A55" s="89"/>
      <c r="B55" s="91"/>
      <c r="C55" s="30">
        <v>6000657</v>
      </c>
      <c r="D55" s="31" t="s">
        <v>5</v>
      </c>
      <c r="E55" s="91"/>
      <c r="F55" s="32">
        <v>1750</v>
      </c>
      <c r="G55" s="82"/>
      <c r="H55" s="12"/>
      <c r="I55" s="33">
        <f t="shared" si="2"/>
        <v>0</v>
      </c>
      <c r="J55" s="13"/>
      <c r="K55" s="59"/>
    </row>
    <row r="56" spans="1:11" ht="20.45" customHeight="1" x14ac:dyDescent="0.25">
      <c r="A56" s="89"/>
      <c r="B56" s="91"/>
      <c r="C56" s="30">
        <v>6000658</v>
      </c>
      <c r="D56" s="31" t="s">
        <v>6</v>
      </c>
      <c r="E56" s="91"/>
      <c r="F56" s="32">
        <v>1500</v>
      </c>
      <c r="G56" s="82"/>
      <c r="H56" s="12"/>
      <c r="I56" s="33">
        <f t="shared" si="2"/>
        <v>0</v>
      </c>
      <c r="J56" s="13"/>
      <c r="K56" s="59"/>
    </row>
    <row r="57" spans="1:11" ht="23.45" customHeight="1" x14ac:dyDescent="0.25">
      <c r="A57" s="89"/>
      <c r="B57" s="91"/>
      <c r="C57" s="30">
        <v>6000659</v>
      </c>
      <c r="D57" s="31" t="s">
        <v>7</v>
      </c>
      <c r="E57" s="91"/>
      <c r="F57" s="32">
        <v>550</v>
      </c>
      <c r="G57" s="82"/>
      <c r="H57" s="12"/>
      <c r="I57" s="33">
        <f>F57*H57</f>
        <v>0</v>
      </c>
      <c r="J57" s="13"/>
      <c r="K57" s="59"/>
    </row>
    <row r="58" spans="1:11" ht="22.15" customHeight="1" x14ac:dyDescent="0.25">
      <c r="A58" s="89"/>
      <c r="B58" s="91"/>
      <c r="C58" s="30">
        <v>6007427</v>
      </c>
      <c r="D58" s="31" t="s">
        <v>8</v>
      </c>
      <c r="E58" s="91"/>
      <c r="F58" s="32">
        <v>500</v>
      </c>
      <c r="G58" s="82"/>
      <c r="H58" s="12"/>
      <c r="I58" s="33">
        <f t="shared" si="2"/>
        <v>0</v>
      </c>
      <c r="J58" s="13"/>
      <c r="K58" s="59"/>
    </row>
    <row r="59" spans="1:11" ht="23.45" customHeight="1" x14ac:dyDescent="0.25">
      <c r="A59" s="89"/>
      <c r="B59" s="91"/>
      <c r="C59" s="30">
        <v>6007428</v>
      </c>
      <c r="D59" s="31" t="s">
        <v>9</v>
      </c>
      <c r="E59" s="91"/>
      <c r="F59" s="32">
        <v>200</v>
      </c>
      <c r="G59" s="82"/>
      <c r="H59" s="12"/>
      <c r="I59" s="33">
        <f t="shared" si="2"/>
        <v>0</v>
      </c>
      <c r="J59" s="13"/>
      <c r="K59" s="59"/>
    </row>
    <row r="60" spans="1:11" ht="24" customHeight="1" x14ac:dyDescent="0.25">
      <c r="A60" s="89"/>
      <c r="B60" s="91"/>
      <c r="C60" s="30">
        <v>6017032</v>
      </c>
      <c r="D60" s="31" t="s">
        <v>46</v>
      </c>
      <c r="E60" s="91"/>
      <c r="F60" s="32">
        <v>150</v>
      </c>
      <c r="G60" s="82"/>
      <c r="H60" s="12"/>
      <c r="I60" s="33">
        <f t="shared" si="2"/>
        <v>0</v>
      </c>
      <c r="J60" s="13"/>
      <c r="K60" s="59"/>
    </row>
    <row r="61" spans="1:11" ht="25.15" customHeight="1" x14ac:dyDescent="0.25">
      <c r="A61" s="89"/>
      <c r="B61" s="91"/>
      <c r="C61" s="30">
        <v>6017145</v>
      </c>
      <c r="D61" s="31" t="s">
        <v>47</v>
      </c>
      <c r="E61" s="91"/>
      <c r="F61" s="32">
        <v>50</v>
      </c>
      <c r="G61" s="82"/>
      <c r="H61" s="12"/>
      <c r="I61" s="33">
        <f t="shared" si="2"/>
        <v>0</v>
      </c>
      <c r="J61" s="13"/>
      <c r="K61" s="59"/>
    </row>
    <row r="62" spans="1:11" ht="23.45" customHeight="1" x14ac:dyDescent="0.25">
      <c r="A62" s="89"/>
      <c r="B62" s="91"/>
      <c r="C62" s="30">
        <v>6008052</v>
      </c>
      <c r="D62" s="31" t="s">
        <v>10</v>
      </c>
      <c r="E62" s="91" t="s">
        <v>240</v>
      </c>
      <c r="F62" s="32">
        <v>1000</v>
      </c>
      <c r="G62" s="82" t="s">
        <v>80</v>
      </c>
      <c r="H62" s="12"/>
      <c r="I62" s="33">
        <f t="shared" si="2"/>
        <v>0</v>
      </c>
      <c r="J62" s="13"/>
      <c r="K62" s="59"/>
    </row>
    <row r="63" spans="1:11" s="8" customFormat="1" ht="24" customHeight="1" x14ac:dyDescent="0.25">
      <c r="A63" s="89"/>
      <c r="B63" s="91"/>
      <c r="C63" s="30">
        <v>6000640</v>
      </c>
      <c r="D63" s="31" t="s">
        <v>11</v>
      </c>
      <c r="E63" s="91"/>
      <c r="F63" s="32">
        <v>1800</v>
      </c>
      <c r="G63" s="82"/>
      <c r="H63" s="12"/>
      <c r="I63" s="33">
        <f t="shared" si="2"/>
        <v>0</v>
      </c>
      <c r="J63" s="13"/>
      <c r="K63" s="59"/>
    </row>
    <row r="64" spans="1:11" s="8" customFormat="1" ht="22.15" customHeight="1" x14ac:dyDescent="0.25">
      <c r="A64" s="89"/>
      <c r="B64" s="91"/>
      <c r="C64" s="30">
        <v>6000641</v>
      </c>
      <c r="D64" s="31" t="s">
        <v>12</v>
      </c>
      <c r="E64" s="91"/>
      <c r="F64" s="32">
        <v>1500</v>
      </c>
      <c r="G64" s="82"/>
      <c r="H64" s="12"/>
      <c r="I64" s="33">
        <f>F64*H64</f>
        <v>0</v>
      </c>
      <c r="J64" s="13"/>
      <c r="K64" s="59"/>
    </row>
    <row r="65" spans="1:11" s="8" customFormat="1" ht="22.15" customHeight="1" x14ac:dyDescent="0.25">
      <c r="A65" s="89"/>
      <c r="B65" s="91"/>
      <c r="C65" s="30">
        <v>6000642</v>
      </c>
      <c r="D65" s="31" t="s">
        <v>13</v>
      </c>
      <c r="E65" s="91"/>
      <c r="F65" s="32">
        <v>1650</v>
      </c>
      <c r="G65" s="82"/>
      <c r="H65" s="12"/>
      <c r="I65" s="33">
        <f t="shared" si="2"/>
        <v>0</v>
      </c>
      <c r="J65" s="13"/>
      <c r="K65" s="59"/>
    </row>
    <row r="66" spans="1:11" ht="22.15" customHeight="1" x14ac:dyDescent="0.25">
      <c r="A66" s="89"/>
      <c r="B66" s="91"/>
      <c r="C66" s="30">
        <v>6000643</v>
      </c>
      <c r="D66" s="31" t="s">
        <v>14</v>
      </c>
      <c r="E66" s="91"/>
      <c r="F66" s="32">
        <v>1150</v>
      </c>
      <c r="G66" s="82"/>
      <c r="H66" s="12"/>
      <c r="I66" s="33">
        <f t="shared" si="2"/>
        <v>0</v>
      </c>
      <c r="J66" s="13"/>
      <c r="K66" s="59"/>
    </row>
    <row r="67" spans="1:11" ht="21.6" customHeight="1" x14ac:dyDescent="0.25">
      <c r="A67" s="89"/>
      <c r="B67" s="91"/>
      <c r="C67" s="30">
        <v>6007433</v>
      </c>
      <c r="D67" s="31" t="s">
        <v>15</v>
      </c>
      <c r="E67" s="91"/>
      <c r="F67" s="32">
        <v>500</v>
      </c>
      <c r="G67" s="82"/>
      <c r="H67" s="12"/>
      <c r="I67" s="33">
        <f t="shared" si="2"/>
        <v>0</v>
      </c>
      <c r="J67" s="13"/>
      <c r="K67" s="59"/>
    </row>
    <row r="68" spans="1:11" ht="21.6" customHeight="1" x14ac:dyDescent="0.25">
      <c r="A68" s="89"/>
      <c r="B68" s="91"/>
      <c r="C68" s="30">
        <v>6007434</v>
      </c>
      <c r="D68" s="31" t="s">
        <v>16</v>
      </c>
      <c r="E68" s="91"/>
      <c r="F68" s="32">
        <v>200</v>
      </c>
      <c r="G68" s="82"/>
      <c r="H68" s="12"/>
      <c r="I68" s="33">
        <f t="shared" si="2"/>
        <v>0</v>
      </c>
      <c r="J68" s="13"/>
      <c r="K68" s="59"/>
    </row>
    <row r="69" spans="1:11" ht="22.15" customHeight="1" x14ac:dyDescent="0.25">
      <c r="A69" s="89"/>
      <c r="B69" s="91"/>
      <c r="C69" s="30">
        <v>6016623</v>
      </c>
      <c r="D69" s="31" t="s">
        <v>17</v>
      </c>
      <c r="E69" s="91"/>
      <c r="F69" s="32">
        <v>15</v>
      </c>
      <c r="G69" s="82"/>
      <c r="H69" s="12"/>
      <c r="I69" s="33">
        <f t="shared" si="2"/>
        <v>0</v>
      </c>
      <c r="J69" s="13"/>
      <c r="K69" s="59"/>
    </row>
    <row r="70" spans="1:11" ht="22.15" customHeight="1" x14ac:dyDescent="0.25">
      <c r="A70" s="89"/>
      <c r="B70" s="91"/>
      <c r="C70" s="30">
        <v>6018253</v>
      </c>
      <c r="D70" s="31" t="s">
        <v>18</v>
      </c>
      <c r="E70" s="91"/>
      <c r="F70" s="32">
        <v>200</v>
      </c>
      <c r="G70" s="82"/>
      <c r="H70" s="12"/>
      <c r="I70" s="33">
        <f t="shared" si="2"/>
        <v>0</v>
      </c>
      <c r="J70" s="13"/>
      <c r="K70" s="59"/>
    </row>
    <row r="71" spans="1:11" ht="21.6" customHeight="1" x14ac:dyDescent="0.25">
      <c r="A71" s="89"/>
      <c r="B71" s="91"/>
      <c r="C71" s="30">
        <v>6012888</v>
      </c>
      <c r="D71" s="31" t="s">
        <v>19</v>
      </c>
      <c r="E71" s="91"/>
      <c r="F71" s="32">
        <v>100</v>
      </c>
      <c r="G71" s="82"/>
      <c r="H71" s="12"/>
      <c r="I71" s="33">
        <f t="shared" si="2"/>
        <v>0</v>
      </c>
      <c r="J71" s="13"/>
      <c r="K71" s="59"/>
    </row>
    <row r="72" spans="1:11" ht="21.6" customHeight="1" x14ac:dyDescent="0.25">
      <c r="A72" s="89"/>
      <c r="B72" s="91"/>
      <c r="C72" s="30">
        <v>6008051</v>
      </c>
      <c r="D72" s="31" t="s">
        <v>20</v>
      </c>
      <c r="E72" s="91"/>
      <c r="F72" s="32">
        <v>700</v>
      </c>
      <c r="G72" s="82" t="s">
        <v>80</v>
      </c>
      <c r="H72" s="12"/>
      <c r="I72" s="33">
        <f t="shared" si="2"/>
        <v>0</v>
      </c>
      <c r="J72" s="13"/>
      <c r="K72" s="59"/>
    </row>
    <row r="73" spans="1:11" ht="23.45" customHeight="1" x14ac:dyDescent="0.25">
      <c r="A73" s="89"/>
      <c r="B73" s="91"/>
      <c r="C73" s="30">
        <v>6000636</v>
      </c>
      <c r="D73" s="31" t="s">
        <v>21</v>
      </c>
      <c r="E73" s="91"/>
      <c r="F73" s="32">
        <v>1300</v>
      </c>
      <c r="G73" s="82"/>
      <c r="H73" s="12"/>
      <c r="I73" s="33">
        <f t="shared" si="2"/>
        <v>0</v>
      </c>
      <c r="J73" s="13"/>
      <c r="K73" s="59"/>
    </row>
    <row r="74" spans="1:11" ht="21.6" customHeight="1" x14ac:dyDescent="0.25">
      <c r="A74" s="89"/>
      <c r="B74" s="91"/>
      <c r="C74" s="30">
        <v>6000632</v>
      </c>
      <c r="D74" s="31" t="s">
        <v>22</v>
      </c>
      <c r="E74" s="91"/>
      <c r="F74" s="32">
        <v>2000</v>
      </c>
      <c r="G74" s="82"/>
      <c r="H74" s="12"/>
      <c r="I74" s="33">
        <f t="shared" si="2"/>
        <v>0</v>
      </c>
      <c r="J74" s="13"/>
      <c r="K74" s="59"/>
    </row>
    <row r="75" spans="1:11" ht="21.6" customHeight="1" x14ac:dyDescent="0.25">
      <c r="A75" s="89"/>
      <c r="B75" s="91"/>
      <c r="C75" s="30">
        <v>6000637</v>
      </c>
      <c r="D75" s="31" t="s">
        <v>23</v>
      </c>
      <c r="E75" s="91"/>
      <c r="F75" s="32">
        <v>1700</v>
      </c>
      <c r="G75" s="82"/>
      <c r="H75" s="12"/>
      <c r="I75" s="33">
        <f t="shared" si="2"/>
        <v>0</v>
      </c>
      <c r="J75" s="13"/>
      <c r="K75" s="59"/>
    </row>
    <row r="76" spans="1:11" ht="22.15" customHeight="1" x14ac:dyDescent="0.25">
      <c r="A76" s="89"/>
      <c r="B76" s="91"/>
      <c r="C76" s="30">
        <v>6000638</v>
      </c>
      <c r="D76" s="31" t="s">
        <v>24</v>
      </c>
      <c r="E76" s="91"/>
      <c r="F76" s="32">
        <v>1000</v>
      </c>
      <c r="G76" s="82"/>
      <c r="H76" s="12"/>
      <c r="I76" s="33">
        <f t="shared" si="2"/>
        <v>0</v>
      </c>
      <c r="J76" s="13"/>
      <c r="K76" s="59"/>
    </row>
    <row r="77" spans="1:11" ht="22.15" customHeight="1" x14ac:dyDescent="0.25">
      <c r="A77" s="89"/>
      <c r="B77" s="91"/>
      <c r="C77" s="30">
        <v>6007431</v>
      </c>
      <c r="D77" s="31" t="s">
        <v>25</v>
      </c>
      <c r="E77" s="91"/>
      <c r="F77" s="32">
        <v>500</v>
      </c>
      <c r="G77" s="82"/>
      <c r="H77" s="12"/>
      <c r="I77" s="33">
        <f t="shared" si="2"/>
        <v>0</v>
      </c>
      <c r="J77" s="13"/>
      <c r="K77" s="59"/>
    </row>
    <row r="78" spans="1:11" ht="18.600000000000001" customHeight="1" x14ac:dyDescent="0.25">
      <c r="A78" s="89"/>
      <c r="B78" s="91"/>
      <c r="C78" s="30">
        <v>6007432</v>
      </c>
      <c r="D78" s="31" t="s">
        <v>26</v>
      </c>
      <c r="E78" s="91"/>
      <c r="F78" s="32">
        <v>300</v>
      </c>
      <c r="G78" s="82"/>
      <c r="H78" s="12"/>
      <c r="I78" s="33">
        <f t="shared" si="2"/>
        <v>0</v>
      </c>
      <c r="J78" s="13"/>
      <c r="K78" s="59"/>
    </row>
    <row r="79" spans="1:11" ht="30" customHeight="1" x14ac:dyDescent="0.25">
      <c r="A79" s="20"/>
      <c r="B79" s="20"/>
      <c r="C79" s="34"/>
      <c r="D79" s="35"/>
      <c r="E79" s="23"/>
      <c r="F79" s="24"/>
      <c r="G79" s="36"/>
      <c r="H79" s="37" t="s">
        <v>229</v>
      </c>
      <c r="I79" s="27">
        <f>SUM(I51:I78)</f>
        <v>0</v>
      </c>
      <c r="J79" s="28"/>
      <c r="K79" s="29"/>
    </row>
    <row r="80" spans="1:11" ht="22.15" customHeight="1" x14ac:dyDescent="0.25">
      <c r="A80" s="85" t="s">
        <v>35</v>
      </c>
      <c r="B80" s="85" t="s">
        <v>66</v>
      </c>
      <c r="C80" s="38">
        <v>6019722</v>
      </c>
      <c r="D80" s="39" t="s">
        <v>131</v>
      </c>
      <c r="E80" s="83" t="s">
        <v>214</v>
      </c>
      <c r="F80" s="18">
        <v>300</v>
      </c>
      <c r="G80" s="83" t="s">
        <v>80</v>
      </c>
      <c r="H80" s="12"/>
      <c r="I80" s="19">
        <f t="shared" si="0"/>
        <v>0</v>
      </c>
      <c r="J80" s="13"/>
      <c r="K80" s="59"/>
    </row>
    <row r="81" spans="1:11" ht="23.45" customHeight="1" x14ac:dyDescent="0.25">
      <c r="A81" s="85"/>
      <c r="B81" s="85"/>
      <c r="C81" s="38">
        <v>6019723</v>
      </c>
      <c r="D81" s="39" t="s">
        <v>132</v>
      </c>
      <c r="E81" s="83"/>
      <c r="F81" s="18">
        <v>400</v>
      </c>
      <c r="G81" s="83"/>
      <c r="H81" s="12"/>
      <c r="I81" s="19">
        <f t="shared" si="0"/>
        <v>0</v>
      </c>
      <c r="J81" s="13"/>
      <c r="K81" s="59"/>
    </row>
    <row r="82" spans="1:11" ht="21.6" customHeight="1" x14ac:dyDescent="0.25">
      <c r="A82" s="85"/>
      <c r="B82" s="85"/>
      <c r="C82" s="38">
        <v>6019724</v>
      </c>
      <c r="D82" s="39" t="s">
        <v>133</v>
      </c>
      <c r="E82" s="83"/>
      <c r="F82" s="18">
        <v>1500</v>
      </c>
      <c r="G82" s="83"/>
      <c r="H82" s="12"/>
      <c r="I82" s="19">
        <f t="shared" si="0"/>
        <v>0</v>
      </c>
      <c r="J82" s="13"/>
      <c r="K82" s="59"/>
    </row>
    <row r="83" spans="1:11" ht="20.45" customHeight="1" x14ac:dyDescent="0.25">
      <c r="A83" s="85"/>
      <c r="B83" s="85"/>
      <c r="C83" s="38">
        <v>6019725</v>
      </c>
      <c r="D83" s="39" t="s">
        <v>134</v>
      </c>
      <c r="E83" s="83"/>
      <c r="F83" s="18">
        <v>2200</v>
      </c>
      <c r="G83" s="83"/>
      <c r="H83" s="12"/>
      <c r="I83" s="19">
        <f t="shared" si="0"/>
        <v>0</v>
      </c>
      <c r="J83" s="13"/>
      <c r="K83" s="59"/>
    </row>
    <row r="84" spans="1:11" ht="23.45" customHeight="1" x14ac:dyDescent="0.25">
      <c r="A84" s="85"/>
      <c r="B84" s="85"/>
      <c r="C84" s="38">
        <v>6019726</v>
      </c>
      <c r="D84" s="39" t="s">
        <v>135</v>
      </c>
      <c r="E84" s="83"/>
      <c r="F84" s="18">
        <v>2000</v>
      </c>
      <c r="G84" s="83"/>
      <c r="H84" s="12"/>
      <c r="I84" s="19">
        <f t="shared" si="0"/>
        <v>0</v>
      </c>
      <c r="J84" s="13"/>
      <c r="K84" s="59"/>
    </row>
    <row r="85" spans="1:11" ht="20.45" customHeight="1" x14ac:dyDescent="0.25">
      <c r="A85" s="85"/>
      <c r="B85" s="85"/>
      <c r="C85" s="38">
        <v>6019727</v>
      </c>
      <c r="D85" s="39" t="s">
        <v>136</v>
      </c>
      <c r="E85" s="83"/>
      <c r="F85" s="18">
        <v>700</v>
      </c>
      <c r="G85" s="83"/>
      <c r="H85" s="12"/>
      <c r="I85" s="19">
        <f t="shared" si="0"/>
        <v>0</v>
      </c>
      <c r="J85" s="13"/>
      <c r="K85" s="59"/>
    </row>
    <row r="86" spans="1:11" ht="20.45" customHeight="1" x14ac:dyDescent="0.25">
      <c r="A86" s="85"/>
      <c r="B86" s="85"/>
      <c r="C86" s="38">
        <v>6019728</v>
      </c>
      <c r="D86" s="39" t="s">
        <v>137</v>
      </c>
      <c r="E86" s="83"/>
      <c r="F86" s="18">
        <v>400</v>
      </c>
      <c r="G86" s="83"/>
      <c r="H86" s="12"/>
      <c r="I86" s="19">
        <f t="shared" si="0"/>
        <v>0</v>
      </c>
      <c r="J86" s="13"/>
      <c r="K86" s="59"/>
    </row>
    <row r="87" spans="1:11" ht="22.15" customHeight="1" x14ac:dyDescent="0.25">
      <c r="A87" s="85"/>
      <c r="B87" s="85"/>
      <c r="C87" s="38">
        <v>6019729</v>
      </c>
      <c r="D87" s="39" t="s">
        <v>138</v>
      </c>
      <c r="E87" s="83"/>
      <c r="F87" s="18">
        <v>300</v>
      </c>
      <c r="G87" s="83"/>
      <c r="H87" s="12"/>
      <c r="I87" s="19">
        <f t="shared" si="0"/>
        <v>0</v>
      </c>
      <c r="J87" s="13"/>
      <c r="K87" s="59"/>
    </row>
    <row r="88" spans="1:11" ht="20.45" customHeight="1" x14ac:dyDescent="0.25">
      <c r="A88" s="85"/>
      <c r="B88" s="85"/>
      <c r="C88" s="38">
        <v>6019730</v>
      </c>
      <c r="D88" s="39" t="s">
        <v>36</v>
      </c>
      <c r="E88" s="83"/>
      <c r="F88" s="18">
        <v>50</v>
      </c>
      <c r="G88" s="83" t="s">
        <v>80</v>
      </c>
      <c r="H88" s="12"/>
      <c r="I88" s="19">
        <f t="shared" si="0"/>
        <v>0</v>
      </c>
      <c r="J88" s="13"/>
      <c r="K88" s="59"/>
    </row>
    <row r="89" spans="1:11" ht="22.15" customHeight="1" x14ac:dyDescent="0.25">
      <c r="A89" s="85"/>
      <c r="B89" s="85"/>
      <c r="C89" s="38">
        <v>6019731</v>
      </c>
      <c r="D89" s="39" t="s">
        <v>37</v>
      </c>
      <c r="E89" s="83"/>
      <c r="F89" s="18">
        <v>50</v>
      </c>
      <c r="G89" s="83"/>
      <c r="H89" s="12"/>
      <c r="I89" s="19">
        <f t="shared" si="0"/>
        <v>0</v>
      </c>
      <c r="J89" s="13"/>
      <c r="K89" s="59"/>
    </row>
    <row r="90" spans="1:11" ht="22.15" customHeight="1" x14ac:dyDescent="0.25">
      <c r="A90" s="85"/>
      <c r="B90" s="85"/>
      <c r="C90" s="38">
        <v>6019732</v>
      </c>
      <c r="D90" s="39" t="s">
        <v>38</v>
      </c>
      <c r="E90" s="83"/>
      <c r="F90" s="18">
        <v>50</v>
      </c>
      <c r="G90" s="83"/>
      <c r="H90" s="12"/>
      <c r="I90" s="19">
        <f t="shared" si="0"/>
        <v>0</v>
      </c>
      <c r="J90" s="13"/>
      <c r="K90" s="59"/>
    </row>
    <row r="91" spans="1:11" ht="21.6" customHeight="1" x14ac:dyDescent="0.25">
      <c r="A91" s="85"/>
      <c r="B91" s="85"/>
      <c r="C91" s="38">
        <v>6019733</v>
      </c>
      <c r="D91" s="39" t="s">
        <v>39</v>
      </c>
      <c r="E91" s="83"/>
      <c r="F91" s="18">
        <v>200</v>
      </c>
      <c r="G91" s="83"/>
      <c r="H91" s="12"/>
      <c r="I91" s="19">
        <f t="shared" si="0"/>
        <v>0</v>
      </c>
      <c r="J91" s="13"/>
      <c r="K91" s="59"/>
    </row>
    <row r="92" spans="1:11" ht="22.15" customHeight="1" x14ac:dyDescent="0.25">
      <c r="A92" s="85"/>
      <c r="B92" s="85"/>
      <c r="C92" s="38">
        <v>6019734</v>
      </c>
      <c r="D92" s="39" t="s">
        <v>40</v>
      </c>
      <c r="E92" s="83"/>
      <c r="F92" s="18">
        <v>50</v>
      </c>
      <c r="G92" s="83"/>
      <c r="H92" s="12"/>
      <c r="I92" s="19">
        <f t="shared" si="0"/>
        <v>0</v>
      </c>
      <c r="J92" s="13"/>
      <c r="K92" s="59"/>
    </row>
    <row r="93" spans="1:11" ht="21.6" customHeight="1" x14ac:dyDescent="0.25">
      <c r="A93" s="85"/>
      <c r="B93" s="85"/>
      <c r="C93" s="38">
        <v>6019735</v>
      </c>
      <c r="D93" s="39" t="s">
        <v>41</v>
      </c>
      <c r="E93" s="83"/>
      <c r="F93" s="18">
        <v>185</v>
      </c>
      <c r="G93" s="83"/>
      <c r="H93" s="12"/>
      <c r="I93" s="19">
        <f t="shared" si="0"/>
        <v>0</v>
      </c>
      <c r="J93" s="13"/>
      <c r="K93" s="59"/>
    </row>
    <row r="94" spans="1:11" ht="24" customHeight="1" x14ac:dyDescent="0.25">
      <c r="A94" s="85"/>
      <c r="B94" s="85"/>
      <c r="C94" s="38">
        <v>6019736</v>
      </c>
      <c r="D94" s="39" t="s">
        <v>42</v>
      </c>
      <c r="E94" s="83"/>
      <c r="F94" s="18">
        <v>50</v>
      </c>
      <c r="G94" s="83"/>
      <c r="H94" s="12"/>
      <c r="I94" s="19">
        <f t="shared" si="0"/>
        <v>0</v>
      </c>
      <c r="J94" s="13"/>
      <c r="K94" s="59"/>
    </row>
    <row r="95" spans="1:11" ht="21.6" customHeight="1" x14ac:dyDescent="0.25">
      <c r="A95" s="85"/>
      <c r="B95" s="85"/>
      <c r="C95" s="38">
        <v>6006527</v>
      </c>
      <c r="D95" s="39" t="s">
        <v>52</v>
      </c>
      <c r="E95" s="83" t="s">
        <v>207</v>
      </c>
      <c r="F95" s="18">
        <v>250</v>
      </c>
      <c r="G95" s="83" t="s">
        <v>80</v>
      </c>
      <c r="H95" s="12"/>
      <c r="I95" s="19">
        <f t="shared" si="0"/>
        <v>0</v>
      </c>
      <c r="J95" s="13"/>
      <c r="K95" s="59"/>
    </row>
    <row r="96" spans="1:11" ht="22.15" customHeight="1" x14ac:dyDescent="0.25">
      <c r="A96" s="85"/>
      <c r="B96" s="85"/>
      <c r="C96" s="38">
        <v>6006464</v>
      </c>
      <c r="D96" s="39" t="s">
        <v>53</v>
      </c>
      <c r="E96" s="83"/>
      <c r="F96" s="18">
        <v>250</v>
      </c>
      <c r="G96" s="83"/>
      <c r="H96" s="12"/>
      <c r="I96" s="19">
        <f t="shared" si="0"/>
        <v>0</v>
      </c>
      <c r="J96" s="13"/>
      <c r="K96" s="59"/>
    </row>
    <row r="97" spans="1:11" ht="20.45" customHeight="1" x14ac:dyDescent="0.25">
      <c r="A97" s="85"/>
      <c r="B97" s="85"/>
      <c r="C97" s="38">
        <v>6006465</v>
      </c>
      <c r="D97" s="39" t="s">
        <v>54</v>
      </c>
      <c r="E97" s="83"/>
      <c r="F97" s="18">
        <v>250</v>
      </c>
      <c r="G97" s="83"/>
      <c r="H97" s="12"/>
      <c r="I97" s="19">
        <f t="shared" si="0"/>
        <v>0</v>
      </c>
      <c r="J97" s="13"/>
      <c r="K97" s="59"/>
    </row>
    <row r="98" spans="1:11" ht="23.45" customHeight="1" x14ac:dyDescent="0.25">
      <c r="A98" s="85"/>
      <c r="B98" s="85"/>
      <c r="C98" s="38">
        <v>6000744</v>
      </c>
      <c r="D98" s="39" t="s">
        <v>55</v>
      </c>
      <c r="E98" s="83"/>
      <c r="F98" s="18">
        <v>250</v>
      </c>
      <c r="G98" s="83"/>
      <c r="H98" s="12"/>
      <c r="I98" s="19">
        <f t="shared" si="0"/>
        <v>0</v>
      </c>
      <c r="J98" s="13"/>
      <c r="K98" s="59"/>
    </row>
    <row r="99" spans="1:11" ht="22.15" customHeight="1" x14ac:dyDescent="0.25">
      <c r="A99" s="85"/>
      <c r="B99" s="85"/>
      <c r="C99" s="38">
        <v>6000745</v>
      </c>
      <c r="D99" s="39" t="s">
        <v>56</v>
      </c>
      <c r="E99" s="83"/>
      <c r="F99" s="18">
        <v>250</v>
      </c>
      <c r="G99" s="83"/>
      <c r="H99" s="12"/>
      <c r="I99" s="19">
        <f t="shared" si="0"/>
        <v>0</v>
      </c>
      <c r="J99" s="13"/>
      <c r="K99" s="59"/>
    </row>
    <row r="100" spans="1:11" ht="23.45" customHeight="1" x14ac:dyDescent="0.25">
      <c r="A100" s="85"/>
      <c r="B100" s="85"/>
      <c r="C100" s="38">
        <v>6000746</v>
      </c>
      <c r="D100" s="39" t="s">
        <v>57</v>
      </c>
      <c r="E100" s="83"/>
      <c r="F100" s="18">
        <v>250</v>
      </c>
      <c r="G100" s="83"/>
      <c r="H100" s="12"/>
      <c r="I100" s="19">
        <f t="shared" si="0"/>
        <v>0</v>
      </c>
      <c r="J100" s="13"/>
      <c r="K100" s="59"/>
    </row>
    <row r="101" spans="1:11" ht="22.15" customHeight="1" x14ac:dyDescent="0.25">
      <c r="A101" s="85"/>
      <c r="B101" s="85"/>
      <c r="C101" s="38">
        <v>6000747</v>
      </c>
      <c r="D101" s="39" t="s">
        <v>58</v>
      </c>
      <c r="E101" s="83"/>
      <c r="F101" s="18">
        <v>250</v>
      </c>
      <c r="G101" s="83"/>
      <c r="H101" s="12"/>
      <c r="I101" s="19">
        <f t="shared" si="0"/>
        <v>0</v>
      </c>
      <c r="J101" s="13"/>
      <c r="K101" s="59"/>
    </row>
    <row r="102" spans="1:11" ht="21.6" customHeight="1" x14ac:dyDescent="0.25">
      <c r="A102" s="85"/>
      <c r="B102" s="85"/>
      <c r="C102" s="38">
        <v>6000748</v>
      </c>
      <c r="D102" s="39" t="s">
        <v>59</v>
      </c>
      <c r="E102" s="83"/>
      <c r="F102" s="18">
        <v>100</v>
      </c>
      <c r="G102" s="83"/>
      <c r="H102" s="12"/>
      <c r="I102" s="19">
        <f t="shared" si="0"/>
        <v>0</v>
      </c>
      <c r="J102" s="13"/>
      <c r="K102" s="59"/>
    </row>
    <row r="103" spans="1:11" ht="22.15" customHeight="1" x14ac:dyDescent="0.25">
      <c r="A103" s="85"/>
      <c r="B103" s="85"/>
      <c r="C103" s="38">
        <v>6000749</v>
      </c>
      <c r="D103" s="39" t="s">
        <v>60</v>
      </c>
      <c r="E103" s="83"/>
      <c r="F103" s="18">
        <v>50</v>
      </c>
      <c r="G103" s="83"/>
      <c r="H103" s="12"/>
      <c r="I103" s="19">
        <f t="shared" si="0"/>
        <v>0</v>
      </c>
      <c r="J103" s="13"/>
      <c r="K103" s="59"/>
    </row>
    <row r="104" spans="1:11" ht="22.15" customHeight="1" x14ac:dyDescent="0.25">
      <c r="A104" s="85"/>
      <c r="B104" s="85"/>
      <c r="C104" s="38">
        <v>6014660</v>
      </c>
      <c r="D104" s="39" t="s">
        <v>61</v>
      </c>
      <c r="E104" s="83"/>
      <c r="F104" s="18">
        <v>50</v>
      </c>
      <c r="G104" s="83"/>
      <c r="H104" s="12"/>
      <c r="I104" s="19">
        <f t="shared" si="0"/>
        <v>0</v>
      </c>
      <c r="J104" s="13"/>
      <c r="K104" s="59"/>
    </row>
    <row r="105" spans="1:11" ht="21.6" customHeight="1" x14ac:dyDescent="0.25">
      <c r="A105" s="85"/>
      <c r="B105" s="85"/>
      <c r="C105" s="38">
        <v>6016021</v>
      </c>
      <c r="D105" s="39" t="s">
        <v>62</v>
      </c>
      <c r="E105" s="83"/>
      <c r="F105" s="18">
        <v>50</v>
      </c>
      <c r="G105" s="83"/>
      <c r="H105" s="12"/>
      <c r="I105" s="19">
        <f t="shared" si="0"/>
        <v>0</v>
      </c>
      <c r="J105" s="13"/>
      <c r="K105" s="59"/>
    </row>
    <row r="106" spans="1:11" ht="20.45" customHeight="1" x14ac:dyDescent="0.25">
      <c r="A106" s="85"/>
      <c r="B106" s="85"/>
      <c r="C106" s="38">
        <v>6000749</v>
      </c>
      <c r="D106" s="39" t="s">
        <v>63</v>
      </c>
      <c r="E106" s="83"/>
      <c r="F106" s="18">
        <v>50</v>
      </c>
      <c r="G106" s="83"/>
      <c r="H106" s="12"/>
      <c r="I106" s="19">
        <f t="shared" si="0"/>
        <v>0</v>
      </c>
      <c r="J106" s="13"/>
      <c r="K106" s="59"/>
    </row>
    <row r="107" spans="1:11" ht="21.6" customHeight="1" x14ac:dyDescent="0.25">
      <c r="A107" s="85"/>
      <c r="B107" s="85"/>
      <c r="C107" s="38">
        <v>6000750</v>
      </c>
      <c r="D107" s="39" t="s">
        <v>64</v>
      </c>
      <c r="E107" s="83"/>
      <c r="F107" s="18">
        <v>200</v>
      </c>
      <c r="G107" s="83"/>
      <c r="H107" s="12"/>
      <c r="I107" s="19">
        <f t="shared" si="0"/>
        <v>0</v>
      </c>
      <c r="J107" s="13"/>
      <c r="K107" s="59"/>
    </row>
    <row r="108" spans="1:11" ht="21.6" customHeight="1" x14ac:dyDescent="0.25">
      <c r="A108" s="85"/>
      <c r="B108" s="85"/>
      <c r="C108" s="38">
        <v>6000751</v>
      </c>
      <c r="D108" s="39" t="s">
        <v>65</v>
      </c>
      <c r="E108" s="83"/>
      <c r="F108" s="18">
        <v>200</v>
      </c>
      <c r="G108" s="83"/>
      <c r="H108" s="12"/>
      <c r="I108" s="19">
        <f t="shared" ref="I108:I160" si="3">F108*H108</f>
        <v>0</v>
      </c>
      <c r="J108" s="13"/>
      <c r="K108" s="59"/>
    </row>
    <row r="109" spans="1:11" ht="22.15" customHeight="1" x14ac:dyDescent="0.25">
      <c r="A109" s="85"/>
      <c r="B109" s="85"/>
      <c r="C109" s="38">
        <v>6000735</v>
      </c>
      <c r="D109" s="39" t="s">
        <v>48</v>
      </c>
      <c r="E109" s="83"/>
      <c r="F109" s="18">
        <v>200</v>
      </c>
      <c r="G109" s="83"/>
      <c r="H109" s="12"/>
      <c r="I109" s="19">
        <f t="shared" si="3"/>
        <v>0</v>
      </c>
      <c r="J109" s="13"/>
      <c r="K109" s="59"/>
    </row>
    <row r="110" spans="1:11" ht="19.149999999999999" customHeight="1" x14ac:dyDescent="0.25">
      <c r="A110" s="85"/>
      <c r="B110" s="85"/>
      <c r="C110" s="38">
        <v>6008190</v>
      </c>
      <c r="D110" s="39" t="s">
        <v>49</v>
      </c>
      <c r="E110" s="83"/>
      <c r="F110" s="18">
        <v>200</v>
      </c>
      <c r="G110" s="83"/>
      <c r="H110" s="12"/>
      <c r="I110" s="19">
        <f t="shared" si="3"/>
        <v>0</v>
      </c>
      <c r="J110" s="13"/>
      <c r="K110" s="59"/>
    </row>
    <row r="111" spans="1:11" ht="19.149999999999999" customHeight="1" x14ac:dyDescent="0.25">
      <c r="A111" s="85"/>
      <c r="B111" s="85"/>
      <c r="C111" s="38">
        <v>6005795</v>
      </c>
      <c r="D111" s="39" t="s">
        <v>50</v>
      </c>
      <c r="E111" s="83"/>
      <c r="F111" s="18">
        <v>100</v>
      </c>
      <c r="G111" s="83"/>
      <c r="H111" s="12"/>
      <c r="I111" s="19">
        <f t="shared" si="3"/>
        <v>0</v>
      </c>
      <c r="J111" s="13"/>
      <c r="K111" s="59"/>
    </row>
    <row r="112" spans="1:11" ht="22.15" customHeight="1" x14ac:dyDescent="0.25">
      <c r="A112" s="85"/>
      <c r="B112" s="85"/>
      <c r="C112" s="38">
        <v>6008714</v>
      </c>
      <c r="D112" s="39" t="s">
        <v>51</v>
      </c>
      <c r="E112" s="83"/>
      <c r="F112" s="18">
        <v>50</v>
      </c>
      <c r="G112" s="83"/>
      <c r="H112" s="12"/>
      <c r="I112" s="19">
        <f t="shared" si="3"/>
        <v>0</v>
      </c>
      <c r="J112" s="13"/>
      <c r="K112" s="59"/>
    </row>
    <row r="113" spans="1:11" ht="30" customHeight="1" x14ac:dyDescent="0.25">
      <c r="A113" s="20"/>
      <c r="B113" s="20"/>
      <c r="C113" s="20"/>
      <c r="D113" s="40"/>
      <c r="E113" s="23"/>
      <c r="F113" s="24"/>
      <c r="G113" s="36"/>
      <c r="H113" s="37" t="s">
        <v>112</v>
      </c>
      <c r="I113" s="27">
        <f>SUM(I80:I112)</f>
        <v>0</v>
      </c>
      <c r="J113" s="28"/>
      <c r="K113" s="29"/>
    </row>
    <row r="114" spans="1:11" s="43" customFormat="1" ht="86.45" customHeight="1" x14ac:dyDescent="0.25">
      <c r="A114" s="89" t="s">
        <v>29</v>
      </c>
      <c r="B114" s="89" t="s">
        <v>102</v>
      </c>
      <c r="C114" s="30">
        <v>6000669</v>
      </c>
      <c r="D114" s="31" t="s">
        <v>143</v>
      </c>
      <c r="E114" s="52" t="s">
        <v>139</v>
      </c>
      <c r="F114" s="32">
        <v>2000</v>
      </c>
      <c r="G114" s="42">
        <v>2</v>
      </c>
      <c r="H114" s="12"/>
      <c r="I114" s="33">
        <f t="shared" si="3"/>
        <v>0</v>
      </c>
      <c r="J114" s="13"/>
      <c r="K114" s="60"/>
    </row>
    <row r="115" spans="1:11" ht="180" customHeight="1" x14ac:dyDescent="0.25">
      <c r="A115" s="89"/>
      <c r="B115" s="89"/>
      <c r="C115" s="30">
        <v>6020149</v>
      </c>
      <c r="D115" s="74" t="s">
        <v>140</v>
      </c>
      <c r="E115" s="52" t="s">
        <v>144</v>
      </c>
      <c r="F115" s="32">
        <v>1500</v>
      </c>
      <c r="G115" s="82" t="s">
        <v>80</v>
      </c>
      <c r="H115" s="12"/>
      <c r="I115" s="33">
        <f t="shared" si="3"/>
        <v>0</v>
      </c>
      <c r="J115" s="13"/>
      <c r="K115" s="59"/>
    </row>
    <row r="116" spans="1:11" ht="90" customHeight="1" x14ac:dyDescent="0.25">
      <c r="A116" s="89"/>
      <c r="B116" s="89"/>
      <c r="C116" s="30">
        <v>6015656</v>
      </c>
      <c r="D116" s="31" t="s">
        <v>141</v>
      </c>
      <c r="E116" s="82" t="s">
        <v>145</v>
      </c>
      <c r="F116" s="32">
        <v>5000</v>
      </c>
      <c r="G116" s="82"/>
      <c r="H116" s="12"/>
      <c r="I116" s="33">
        <f t="shared" si="3"/>
        <v>0</v>
      </c>
      <c r="J116" s="13"/>
      <c r="K116" s="59"/>
    </row>
    <row r="117" spans="1:11" ht="90" customHeight="1" x14ac:dyDescent="0.25">
      <c r="A117" s="89"/>
      <c r="B117" s="89"/>
      <c r="C117" s="30">
        <v>6016731</v>
      </c>
      <c r="D117" s="31" t="s">
        <v>142</v>
      </c>
      <c r="E117" s="82"/>
      <c r="F117" s="32">
        <v>1500</v>
      </c>
      <c r="G117" s="82"/>
      <c r="H117" s="12"/>
      <c r="I117" s="33">
        <f t="shared" si="3"/>
        <v>0</v>
      </c>
      <c r="J117" s="13"/>
      <c r="K117" s="59"/>
    </row>
    <row r="118" spans="1:11" ht="30" customHeight="1" x14ac:dyDescent="0.25">
      <c r="A118" s="20"/>
      <c r="B118" s="20"/>
      <c r="C118" s="34"/>
      <c r="D118" s="35"/>
      <c r="E118" s="36"/>
      <c r="F118" s="24"/>
      <c r="G118" s="36"/>
      <c r="H118" s="37" t="s">
        <v>113</v>
      </c>
      <c r="I118" s="27">
        <f>SUM(I114:I117)</f>
        <v>0</v>
      </c>
      <c r="J118" s="28"/>
      <c r="K118" s="29"/>
    </row>
    <row r="119" spans="1:11" s="43" customFormat="1" ht="101.25" customHeight="1" x14ac:dyDescent="0.25">
      <c r="A119" s="38" t="s">
        <v>30</v>
      </c>
      <c r="B119" s="38" t="s">
        <v>27</v>
      </c>
      <c r="C119" s="44">
        <v>6000802</v>
      </c>
      <c r="D119" s="45" t="s">
        <v>27</v>
      </c>
      <c r="E119" s="73" t="s">
        <v>241</v>
      </c>
      <c r="F119" s="18">
        <v>5000</v>
      </c>
      <c r="G119" s="47">
        <v>2</v>
      </c>
      <c r="H119" s="12"/>
      <c r="I119" s="19">
        <f t="shared" si="3"/>
        <v>0</v>
      </c>
      <c r="J119" s="13"/>
      <c r="K119" s="60"/>
    </row>
    <row r="120" spans="1:11" s="43" customFormat="1" ht="30" customHeight="1" x14ac:dyDescent="0.25">
      <c r="A120" s="20"/>
      <c r="B120" s="20"/>
      <c r="C120" s="34"/>
      <c r="D120" s="35"/>
      <c r="E120" s="23"/>
      <c r="F120" s="24"/>
      <c r="G120" s="48"/>
      <c r="H120" s="37" t="s">
        <v>114</v>
      </c>
      <c r="I120" s="27">
        <f>SUM(I119)</f>
        <v>0</v>
      </c>
      <c r="J120" s="28"/>
      <c r="K120" s="49"/>
    </row>
    <row r="121" spans="1:11" s="43" customFormat="1" ht="59.45" customHeight="1" x14ac:dyDescent="0.25">
      <c r="A121" s="89" t="s">
        <v>31</v>
      </c>
      <c r="B121" s="89" t="s">
        <v>103</v>
      </c>
      <c r="C121" s="30">
        <v>6016681</v>
      </c>
      <c r="D121" s="31" t="s">
        <v>28</v>
      </c>
      <c r="E121" s="52" t="s">
        <v>146</v>
      </c>
      <c r="F121" s="32">
        <v>5000</v>
      </c>
      <c r="G121" s="42">
        <v>2</v>
      </c>
      <c r="H121" s="12"/>
      <c r="I121" s="33">
        <f t="shared" si="3"/>
        <v>0</v>
      </c>
      <c r="J121" s="13"/>
      <c r="K121" s="60"/>
    </row>
    <row r="122" spans="1:11" s="43" customFormat="1" ht="78.599999999999994" customHeight="1" x14ac:dyDescent="0.25">
      <c r="A122" s="89"/>
      <c r="B122" s="89"/>
      <c r="C122" s="30">
        <v>6018032</v>
      </c>
      <c r="D122" s="31" t="s">
        <v>2</v>
      </c>
      <c r="E122" s="52" t="s">
        <v>208</v>
      </c>
      <c r="F122" s="32">
        <v>700</v>
      </c>
      <c r="G122" s="42">
        <v>2</v>
      </c>
      <c r="H122" s="12"/>
      <c r="I122" s="33">
        <f t="shared" si="3"/>
        <v>0</v>
      </c>
      <c r="J122" s="13"/>
      <c r="K122" s="60"/>
    </row>
    <row r="123" spans="1:11" s="43" customFormat="1" ht="90" customHeight="1" x14ac:dyDescent="0.25">
      <c r="A123" s="89"/>
      <c r="B123" s="89"/>
      <c r="C123" s="30">
        <v>6008658</v>
      </c>
      <c r="D123" s="31" t="s">
        <v>28</v>
      </c>
      <c r="E123" s="52" t="s">
        <v>147</v>
      </c>
      <c r="F123" s="32">
        <v>1250</v>
      </c>
      <c r="G123" s="42">
        <v>2</v>
      </c>
      <c r="H123" s="12"/>
      <c r="I123" s="33">
        <f t="shared" si="3"/>
        <v>0</v>
      </c>
      <c r="J123" s="13"/>
      <c r="K123" s="60"/>
    </row>
    <row r="124" spans="1:11" s="43" customFormat="1" ht="30" customHeight="1" x14ac:dyDescent="0.25">
      <c r="A124" s="20"/>
      <c r="B124" s="20"/>
      <c r="C124" s="34"/>
      <c r="D124" s="35" t="s">
        <v>152</v>
      </c>
      <c r="E124" s="36" t="s">
        <v>155</v>
      </c>
      <c r="F124" s="24"/>
      <c r="G124" s="48"/>
      <c r="H124" s="37" t="s">
        <v>115</v>
      </c>
      <c r="I124" s="27">
        <f>SUM(I121:I123)</f>
        <v>0</v>
      </c>
      <c r="J124" s="28"/>
      <c r="K124" s="49"/>
    </row>
    <row r="125" spans="1:11" ht="75" x14ac:dyDescent="0.25">
      <c r="A125" s="85" t="s">
        <v>32</v>
      </c>
      <c r="B125" s="85" t="s">
        <v>104</v>
      </c>
      <c r="C125" s="44">
        <v>6018444</v>
      </c>
      <c r="D125" s="45" t="s">
        <v>161</v>
      </c>
      <c r="E125" s="73" t="s">
        <v>154</v>
      </c>
      <c r="F125" s="18">
        <v>4000</v>
      </c>
      <c r="G125" s="47">
        <v>2</v>
      </c>
      <c r="H125" s="12"/>
      <c r="I125" s="19">
        <f t="shared" si="3"/>
        <v>0</v>
      </c>
      <c r="J125" s="13"/>
      <c r="K125" s="59"/>
    </row>
    <row r="126" spans="1:11" ht="87" customHeight="1" x14ac:dyDescent="0.25">
      <c r="A126" s="85"/>
      <c r="B126" s="85"/>
      <c r="C126" s="44">
        <v>6006572</v>
      </c>
      <c r="D126" s="45" t="s">
        <v>153</v>
      </c>
      <c r="E126" s="73" t="s">
        <v>209</v>
      </c>
      <c r="F126" s="18">
        <v>4500</v>
      </c>
      <c r="G126" s="47">
        <v>2</v>
      </c>
      <c r="H126" s="12"/>
      <c r="I126" s="19">
        <f t="shared" si="3"/>
        <v>0</v>
      </c>
      <c r="J126" s="13"/>
      <c r="K126" s="59"/>
    </row>
    <row r="127" spans="1:11" ht="60" x14ac:dyDescent="0.25">
      <c r="A127" s="85"/>
      <c r="B127" s="85"/>
      <c r="C127" s="44">
        <v>6006576</v>
      </c>
      <c r="D127" s="45" t="s">
        <v>164</v>
      </c>
      <c r="E127" s="46" t="s">
        <v>165</v>
      </c>
      <c r="F127" s="18">
        <v>200</v>
      </c>
      <c r="G127" s="47">
        <v>2</v>
      </c>
      <c r="H127" s="12"/>
      <c r="I127" s="19">
        <f t="shared" si="3"/>
        <v>0</v>
      </c>
      <c r="J127" s="13"/>
      <c r="K127" s="59"/>
    </row>
    <row r="128" spans="1:11" ht="30" x14ac:dyDescent="0.25">
      <c r="A128" s="85"/>
      <c r="B128" s="85"/>
      <c r="C128" s="44">
        <v>6018433</v>
      </c>
      <c r="D128" s="45" t="s">
        <v>156</v>
      </c>
      <c r="E128" s="46" t="s">
        <v>158</v>
      </c>
      <c r="F128" s="18">
        <v>1700</v>
      </c>
      <c r="G128" s="47">
        <v>2</v>
      </c>
      <c r="H128" s="12"/>
      <c r="I128" s="19">
        <f t="shared" si="3"/>
        <v>0</v>
      </c>
      <c r="J128" s="13"/>
      <c r="K128" s="59"/>
    </row>
    <row r="129" spans="1:11" ht="30" x14ac:dyDescent="0.25">
      <c r="A129" s="85"/>
      <c r="B129" s="85"/>
      <c r="C129" s="44">
        <v>6018442</v>
      </c>
      <c r="D129" s="45" t="s">
        <v>157</v>
      </c>
      <c r="E129" s="46" t="s">
        <v>159</v>
      </c>
      <c r="F129" s="18">
        <v>3000</v>
      </c>
      <c r="G129" s="47">
        <v>2</v>
      </c>
      <c r="H129" s="12"/>
      <c r="I129" s="19">
        <f t="shared" si="3"/>
        <v>0</v>
      </c>
      <c r="J129" s="13"/>
      <c r="K129" s="59"/>
    </row>
    <row r="130" spans="1:11" ht="45" x14ac:dyDescent="0.25">
      <c r="A130" s="85"/>
      <c r="B130" s="85"/>
      <c r="C130" s="44">
        <v>6000694</v>
      </c>
      <c r="D130" s="45" t="s">
        <v>160</v>
      </c>
      <c r="E130" s="46" t="s">
        <v>162</v>
      </c>
      <c r="F130" s="18">
        <v>1000</v>
      </c>
      <c r="G130" s="47">
        <v>2</v>
      </c>
      <c r="H130" s="12"/>
      <c r="I130" s="19">
        <f t="shared" si="3"/>
        <v>0</v>
      </c>
      <c r="J130" s="13"/>
      <c r="K130" s="59"/>
    </row>
    <row r="131" spans="1:11" ht="45" x14ac:dyDescent="0.25">
      <c r="A131" s="85"/>
      <c r="B131" s="85"/>
      <c r="C131" s="44">
        <v>6016313</v>
      </c>
      <c r="D131" s="45" t="s">
        <v>163</v>
      </c>
      <c r="E131" s="46" t="s">
        <v>166</v>
      </c>
      <c r="F131" s="18">
        <v>200</v>
      </c>
      <c r="G131" s="47">
        <v>2</v>
      </c>
      <c r="H131" s="12"/>
      <c r="I131" s="19">
        <f t="shared" si="3"/>
        <v>0</v>
      </c>
      <c r="J131" s="13"/>
      <c r="K131" s="59"/>
    </row>
    <row r="132" spans="1:11" ht="60" x14ac:dyDescent="0.25">
      <c r="A132" s="85"/>
      <c r="B132" s="85"/>
      <c r="C132" s="44">
        <v>6000522</v>
      </c>
      <c r="D132" s="45" t="s">
        <v>167</v>
      </c>
      <c r="E132" s="46" t="s">
        <v>148</v>
      </c>
      <c r="F132" s="18">
        <v>200</v>
      </c>
      <c r="G132" s="47">
        <v>2</v>
      </c>
      <c r="H132" s="12"/>
      <c r="I132" s="19">
        <f t="shared" si="3"/>
        <v>0</v>
      </c>
      <c r="J132" s="13"/>
      <c r="K132" s="59"/>
    </row>
    <row r="133" spans="1:11" ht="60" x14ac:dyDescent="0.25">
      <c r="A133" s="85"/>
      <c r="B133" s="85"/>
      <c r="C133" s="44">
        <v>6020690</v>
      </c>
      <c r="D133" s="45" t="s">
        <v>82</v>
      </c>
      <c r="E133" s="73" t="s">
        <v>179</v>
      </c>
      <c r="F133" s="18">
        <v>700</v>
      </c>
      <c r="G133" s="47">
        <v>2</v>
      </c>
      <c r="H133" s="12"/>
      <c r="I133" s="19">
        <f t="shared" si="3"/>
        <v>0</v>
      </c>
      <c r="J133" s="13"/>
      <c r="K133" s="59"/>
    </row>
    <row r="134" spans="1:11" ht="30" customHeight="1" x14ac:dyDescent="0.25">
      <c r="A134" s="85"/>
      <c r="B134" s="85"/>
      <c r="C134" s="44">
        <v>6008665</v>
      </c>
      <c r="D134" s="45" t="s">
        <v>178</v>
      </c>
      <c r="E134" s="73" t="s">
        <v>149</v>
      </c>
      <c r="F134" s="18">
        <v>500</v>
      </c>
      <c r="G134" s="47">
        <v>2</v>
      </c>
      <c r="H134" s="12"/>
      <c r="I134" s="19">
        <f t="shared" si="3"/>
        <v>0</v>
      </c>
      <c r="J134" s="13"/>
      <c r="K134" s="59"/>
    </row>
    <row r="135" spans="1:11" ht="30" customHeight="1" x14ac:dyDescent="0.25">
      <c r="A135" s="20"/>
      <c r="B135" s="20"/>
      <c r="C135" s="34"/>
      <c r="D135" s="35"/>
      <c r="E135" s="36"/>
      <c r="F135" s="24"/>
      <c r="G135" s="48"/>
      <c r="H135" s="37" t="s">
        <v>116</v>
      </c>
      <c r="I135" s="27">
        <f>SUM(I125:I134)</f>
        <v>0</v>
      </c>
      <c r="J135" s="28"/>
      <c r="K135" s="29"/>
    </row>
    <row r="136" spans="1:11" ht="30" customHeight="1" x14ac:dyDescent="0.25">
      <c r="A136" s="89" t="s">
        <v>33</v>
      </c>
      <c r="B136" s="89" t="s">
        <v>105</v>
      </c>
      <c r="C136" s="30">
        <v>6000525</v>
      </c>
      <c r="D136" s="31" t="s">
        <v>83</v>
      </c>
      <c r="E136" s="41" t="s">
        <v>150</v>
      </c>
      <c r="F136" s="32">
        <v>1000</v>
      </c>
      <c r="G136" s="42">
        <v>2</v>
      </c>
      <c r="H136" s="12"/>
      <c r="I136" s="33">
        <f t="shared" si="3"/>
        <v>0</v>
      </c>
      <c r="J136" s="13"/>
      <c r="K136" s="59"/>
    </row>
    <row r="137" spans="1:11" ht="195" x14ac:dyDescent="0.25">
      <c r="A137" s="89"/>
      <c r="B137" s="89"/>
      <c r="C137" s="30">
        <v>6018148</v>
      </c>
      <c r="D137" s="31" t="s">
        <v>84</v>
      </c>
      <c r="E137" s="41" t="s">
        <v>85</v>
      </c>
      <c r="F137" s="32">
        <v>1000</v>
      </c>
      <c r="G137" s="42">
        <v>2</v>
      </c>
      <c r="H137" s="12"/>
      <c r="I137" s="33">
        <f t="shared" si="3"/>
        <v>0</v>
      </c>
      <c r="J137" s="13"/>
      <c r="K137" s="59"/>
    </row>
    <row r="138" spans="1:11" ht="195" x14ac:dyDescent="0.25">
      <c r="A138" s="89"/>
      <c r="B138" s="89"/>
      <c r="C138" s="30">
        <v>6018413</v>
      </c>
      <c r="D138" s="31" t="s">
        <v>86</v>
      </c>
      <c r="E138" s="41" t="s">
        <v>87</v>
      </c>
      <c r="F138" s="32">
        <v>500</v>
      </c>
      <c r="G138" s="42">
        <v>2</v>
      </c>
      <c r="H138" s="12"/>
      <c r="I138" s="33">
        <f t="shared" si="3"/>
        <v>0</v>
      </c>
      <c r="J138" s="13"/>
      <c r="K138" s="59"/>
    </row>
    <row r="139" spans="1:11" ht="30" customHeight="1" x14ac:dyDescent="0.25">
      <c r="A139" s="20"/>
      <c r="B139" s="20"/>
      <c r="C139" s="34"/>
      <c r="D139" s="35" t="s">
        <v>152</v>
      </c>
      <c r="E139" s="36" t="s">
        <v>181</v>
      </c>
      <c r="F139" s="24"/>
      <c r="G139" s="48"/>
      <c r="H139" s="37" t="s">
        <v>117</v>
      </c>
      <c r="I139" s="27">
        <f>SUM(I136:I138)</f>
        <v>0</v>
      </c>
      <c r="J139" s="28"/>
      <c r="K139" s="29"/>
    </row>
    <row r="140" spans="1:11" ht="30" customHeight="1" x14ac:dyDescent="0.25">
      <c r="A140" s="85" t="s">
        <v>34</v>
      </c>
      <c r="B140" s="85" t="s">
        <v>88</v>
      </c>
      <c r="C140" s="44">
        <v>6000820</v>
      </c>
      <c r="D140" s="45" t="s">
        <v>184</v>
      </c>
      <c r="E140" s="46" t="s">
        <v>89</v>
      </c>
      <c r="F140" s="18">
        <v>40000</v>
      </c>
      <c r="G140" s="47">
        <v>2</v>
      </c>
      <c r="H140" s="12"/>
      <c r="I140" s="19">
        <f t="shared" si="3"/>
        <v>0</v>
      </c>
      <c r="J140" s="13"/>
      <c r="K140" s="59"/>
    </row>
    <row r="141" spans="1:11" ht="30" customHeight="1" x14ac:dyDescent="0.25">
      <c r="A141" s="85"/>
      <c r="B141" s="85"/>
      <c r="C141" s="44">
        <v>6000543</v>
      </c>
      <c r="D141" s="45" t="s">
        <v>185</v>
      </c>
      <c r="E141" s="46" t="s">
        <v>90</v>
      </c>
      <c r="F141" s="18">
        <v>5000</v>
      </c>
      <c r="G141" s="47">
        <v>2</v>
      </c>
      <c r="H141" s="12"/>
      <c r="I141" s="19">
        <f t="shared" si="3"/>
        <v>0</v>
      </c>
      <c r="J141" s="13"/>
      <c r="K141" s="59"/>
    </row>
    <row r="142" spans="1:11" ht="30" customHeight="1" x14ac:dyDescent="0.25">
      <c r="A142" s="85"/>
      <c r="B142" s="85"/>
      <c r="C142" s="44">
        <v>6018180</v>
      </c>
      <c r="D142" s="45" t="s">
        <v>186</v>
      </c>
      <c r="E142" s="46" t="s">
        <v>151</v>
      </c>
      <c r="F142" s="18">
        <v>200</v>
      </c>
      <c r="G142" s="47">
        <v>2</v>
      </c>
      <c r="H142" s="12"/>
      <c r="I142" s="19">
        <f t="shared" si="3"/>
        <v>0</v>
      </c>
      <c r="J142" s="13"/>
      <c r="K142" s="59"/>
    </row>
    <row r="143" spans="1:11" ht="30" customHeight="1" x14ac:dyDescent="0.25">
      <c r="A143" s="20"/>
      <c r="B143" s="20"/>
      <c r="C143" s="34"/>
      <c r="D143" s="35" t="s">
        <v>152</v>
      </c>
      <c r="E143" s="36" t="s">
        <v>155</v>
      </c>
      <c r="F143" s="24"/>
      <c r="G143" s="48"/>
      <c r="H143" s="37" t="s">
        <v>118</v>
      </c>
      <c r="I143" s="27">
        <f>SUM(I140:I142)</f>
        <v>0</v>
      </c>
      <c r="J143" s="28"/>
      <c r="K143" s="29"/>
    </row>
    <row r="144" spans="1:11" ht="39" customHeight="1" x14ac:dyDescent="0.25">
      <c r="A144" s="89" t="s">
        <v>96</v>
      </c>
      <c r="B144" s="89" t="s">
        <v>91</v>
      </c>
      <c r="C144" s="30">
        <v>6000705</v>
      </c>
      <c r="D144" s="31" t="s">
        <v>171</v>
      </c>
      <c r="E144" s="41" t="s">
        <v>169</v>
      </c>
      <c r="F144" s="32">
        <v>500</v>
      </c>
      <c r="G144" s="82" t="s">
        <v>94</v>
      </c>
      <c r="H144" s="12"/>
      <c r="I144" s="33">
        <f t="shared" si="3"/>
        <v>0</v>
      </c>
      <c r="J144" s="13"/>
      <c r="K144" s="59"/>
    </row>
    <row r="145" spans="1:11" ht="35.450000000000003" customHeight="1" x14ac:dyDescent="0.25">
      <c r="A145" s="89"/>
      <c r="B145" s="89"/>
      <c r="C145" s="30">
        <v>6013904</v>
      </c>
      <c r="D145" s="31" t="s">
        <v>172</v>
      </c>
      <c r="E145" s="41" t="s">
        <v>168</v>
      </c>
      <c r="F145" s="32">
        <v>500</v>
      </c>
      <c r="G145" s="82"/>
      <c r="H145" s="12"/>
      <c r="I145" s="33">
        <f t="shared" si="3"/>
        <v>0</v>
      </c>
      <c r="J145" s="13"/>
      <c r="K145" s="59"/>
    </row>
    <row r="146" spans="1:11" ht="60" x14ac:dyDescent="0.25">
      <c r="A146" s="89"/>
      <c r="B146" s="89"/>
      <c r="C146" s="30">
        <v>6000707</v>
      </c>
      <c r="D146" s="31" t="s">
        <v>173</v>
      </c>
      <c r="E146" s="41" t="s">
        <v>170</v>
      </c>
      <c r="F146" s="32">
        <v>500</v>
      </c>
      <c r="G146" s="82"/>
      <c r="H146" s="12"/>
      <c r="I146" s="33">
        <f t="shared" si="3"/>
        <v>0</v>
      </c>
      <c r="J146" s="13"/>
      <c r="K146" s="59"/>
    </row>
    <row r="147" spans="1:11" ht="35.450000000000003" customHeight="1" x14ac:dyDescent="0.25">
      <c r="A147" s="89"/>
      <c r="B147" s="89"/>
      <c r="C147" s="30">
        <v>6014352</v>
      </c>
      <c r="D147" s="31" t="s">
        <v>174</v>
      </c>
      <c r="E147" s="41" t="s">
        <v>175</v>
      </c>
      <c r="F147" s="32">
        <v>500</v>
      </c>
      <c r="G147" s="82"/>
      <c r="H147" s="12"/>
      <c r="I147" s="33">
        <f t="shared" si="3"/>
        <v>0</v>
      </c>
      <c r="J147" s="13"/>
      <c r="K147" s="59"/>
    </row>
    <row r="148" spans="1:11" ht="38.450000000000003" customHeight="1" x14ac:dyDescent="0.25">
      <c r="A148" s="89"/>
      <c r="B148" s="89"/>
      <c r="C148" s="30">
        <v>6016317</v>
      </c>
      <c r="D148" s="31" t="s">
        <v>176</v>
      </c>
      <c r="E148" s="41" t="s">
        <v>177</v>
      </c>
      <c r="F148" s="32">
        <v>2000</v>
      </c>
      <c r="G148" s="82"/>
      <c r="H148" s="12"/>
      <c r="I148" s="33">
        <f t="shared" si="3"/>
        <v>0</v>
      </c>
      <c r="J148" s="13"/>
      <c r="K148" s="59"/>
    </row>
    <row r="149" spans="1:11" ht="30" customHeight="1" x14ac:dyDescent="0.25">
      <c r="A149" s="20"/>
      <c r="B149" s="20"/>
      <c r="C149" s="34"/>
      <c r="D149" s="35" t="s">
        <v>152</v>
      </c>
      <c r="E149" s="23"/>
      <c r="F149" s="24"/>
      <c r="G149" s="36"/>
      <c r="H149" s="37" t="s">
        <v>119</v>
      </c>
      <c r="I149" s="27">
        <f>SUM(I144:I148)</f>
        <v>0</v>
      </c>
      <c r="J149" s="28"/>
      <c r="K149" s="29"/>
    </row>
    <row r="150" spans="1:11" ht="118.15" customHeight="1" x14ac:dyDescent="0.25">
      <c r="A150" s="85" t="s">
        <v>97</v>
      </c>
      <c r="B150" s="85" t="s">
        <v>107</v>
      </c>
      <c r="C150" s="44">
        <v>6006304</v>
      </c>
      <c r="D150" s="45" t="s">
        <v>211</v>
      </c>
      <c r="E150" s="46" t="s">
        <v>210</v>
      </c>
      <c r="F150" s="18">
        <v>15000</v>
      </c>
      <c r="G150" s="83" t="s">
        <v>212</v>
      </c>
      <c r="H150" s="12"/>
      <c r="I150" s="19">
        <f t="shared" si="3"/>
        <v>0</v>
      </c>
      <c r="J150" s="13"/>
      <c r="K150" s="59"/>
    </row>
    <row r="151" spans="1:11" ht="119.45" customHeight="1" x14ac:dyDescent="0.25">
      <c r="A151" s="85"/>
      <c r="B151" s="85"/>
      <c r="C151" s="44">
        <v>6007693</v>
      </c>
      <c r="D151" s="75" t="s">
        <v>180</v>
      </c>
      <c r="E151" s="46" t="s">
        <v>213</v>
      </c>
      <c r="F151" s="18">
        <v>2500</v>
      </c>
      <c r="G151" s="84"/>
      <c r="H151" s="12"/>
      <c r="I151" s="19">
        <f t="shared" si="3"/>
        <v>0</v>
      </c>
      <c r="J151" s="13"/>
      <c r="K151" s="59"/>
    </row>
    <row r="152" spans="1:11" ht="30" customHeight="1" x14ac:dyDescent="0.25">
      <c r="A152" s="20"/>
      <c r="B152" s="20"/>
      <c r="C152" s="34"/>
      <c r="D152" s="35" t="s">
        <v>152</v>
      </c>
      <c r="E152" s="23"/>
      <c r="F152" s="24"/>
      <c r="G152" s="48"/>
      <c r="H152" s="37" t="s">
        <v>120</v>
      </c>
      <c r="I152" s="27">
        <f>SUM(I150:I151)</f>
        <v>0</v>
      </c>
      <c r="J152" s="28"/>
      <c r="K152" s="29"/>
    </row>
    <row r="153" spans="1:11" ht="30" x14ac:dyDescent="0.25">
      <c r="A153" s="50" t="s">
        <v>98</v>
      </c>
      <c r="B153" s="50" t="s">
        <v>106</v>
      </c>
      <c r="C153" s="30">
        <v>6014061</v>
      </c>
      <c r="D153" s="31" t="s">
        <v>182</v>
      </c>
      <c r="E153" s="41" t="s">
        <v>183</v>
      </c>
      <c r="F153" s="32">
        <v>1500</v>
      </c>
      <c r="G153" s="42">
        <v>2</v>
      </c>
      <c r="H153" s="12"/>
      <c r="I153" s="33">
        <f t="shared" si="3"/>
        <v>0</v>
      </c>
      <c r="J153" s="13"/>
      <c r="K153" s="59"/>
    </row>
    <row r="154" spans="1:11" ht="30" customHeight="1" x14ac:dyDescent="0.25">
      <c r="A154" s="20"/>
      <c r="B154" s="20"/>
      <c r="C154" s="34"/>
      <c r="D154" s="35" t="s">
        <v>152</v>
      </c>
      <c r="E154" s="23"/>
      <c r="F154" s="24"/>
      <c r="G154" s="48"/>
      <c r="H154" s="37" t="s">
        <v>121</v>
      </c>
      <c r="I154" s="27">
        <f>SUM(I153)</f>
        <v>0</v>
      </c>
      <c r="J154" s="28"/>
      <c r="K154" s="29"/>
    </row>
    <row r="155" spans="1:11" ht="39.6" customHeight="1" x14ac:dyDescent="0.25">
      <c r="A155" s="85" t="s">
        <v>99</v>
      </c>
      <c r="B155" s="85" t="s">
        <v>92</v>
      </c>
      <c r="C155" s="44">
        <v>6000537</v>
      </c>
      <c r="D155" s="51" t="s">
        <v>188</v>
      </c>
      <c r="E155" s="46" t="s">
        <v>190</v>
      </c>
      <c r="F155" s="18">
        <v>9000</v>
      </c>
      <c r="G155" s="47">
        <v>2</v>
      </c>
      <c r="H155" s="12"/>
      <c r="I155" s="19">
        <f t="shared" si="3"/>
        <v>0</v>
      </c>
      <c r="J155" s="13"/>
      <c r="K155" s="59"/>
    </row>
    <row r="156" spans="1:11" ht="39.6" customHeight="1" x14ac:dyDescent="0.25">
      <c r="A156" s="85"/>
      <c r="B156" s="85"/>
      <c r="C156" s="44">
        <v>6001061</v>
      </c>
      <c r="D156" s="76" t="s">
        <v>189</v>
      </c>
      <c r="E156" s="46" t="s">
        <v>191</v>
      </c>
      <c r="F156" s="18">
        <v>10000</v>
      </c>
      <c r="G156" s="47">
        <v>2</v>
      </c>
      <c r="H156" s="12"/>
      <c r="I156" s="19">
        <f t="shared" si="3"/>
        <v>0</v>
      </c>
      <c r="J156" s="13"/>
      <c r="K156" s="59"/>
    </row>
    <row r="157" spans="1:11" ht="37.9" customHeight="1" x14ac:dyDescent="0.25">
      <c r="A157" s="85"/>
      <c r="B157" s="85"/>
      <c r="C157" s="44">
        <v>6000538</v>
      </c>
      <c r="D157" s="45" t="s">
        <v>192</v>
      </c>
      <c r="E157" s="46" t="s">
        <v>190</v>
      </c>
      <c r="F157" s="18">
        <v>25000</v>
      </c>
      <c r="G157" s="47">
        <v>2</v>
      </c>
      <c r="H157" s="12"/>
      <c r="I157" s="19">
        <f t="shared" si="3"/>
        <v>0</v>
      </c>
      <c r="J157" s="13"/>
      <c r="K157" s="59"/>
    </row>
    <row r="158" spans="1:11" ht="31.15" customHeight="1" x14ac:dyDescent="0.25">
      <c r="A158" s="85"/>
      <c r="B158" s="85"/>
      <c r="C158" s="44">
        <v>6007984</v>
      </c>
      <c r="D158" s="45" t="s">
        <v>193</v>
      </c>
      <c r="E158" s="46" t="s">
        <v>194</v>
      </c>
      <c r="F158" s="18">
        <v>60000</v>
      </c>
      <c r="G158" s="47">
        <v>2</v>
      </c>
      <c r="H158" s="12"/>
      <c r="I158" s="19">
        <f t="shared" si="3"/>
        <v>0</v>
      </c>
      <c r="J158" s="13"/>
      <c r="K158" s="59"/>
    </row>
    <row r="159" spans="1:11" ht="30" customHeight="1" x14ac:dyDescent="0.25">
      <c r="A159" s="20"/>
      <c r="B159" s="20"/>
      <c r="C159" s="34"/>
      <c r="D159" s="35"/>
      <c r="E159" s="23"/>
      <c r="F159" s="24"/>
      <c r="G159" s="48"/>
      <c r="H159" s="37" t="s">
        <v>122</v>
      </c>
      <c r="I159" s="27">
        <f>SUM(I155:I158)</f>
        <v>0</v>
      </c>
      <c r="J159" s="28"/>
      <c r="K159" s="29"/>
    </row>
    <row r="160" spans="1:11" ht="48.75" customHeight="1" x14ac:dyDescent="0.25">
      <c r="A160" s="42" t="s">
        <v>100</v>
      </c>
      <c r="B160" s="42" t="s">
        <v>108</v>
      </c>
      <c r="C160" s="30" t="s">
        <v>109</v>
      </c>
      <c r="D160" s="31" t="s">
        <v>110</v>
      </c>
      <c r="E160" s="52" t="s">
        <v>187</v>
      </c>
      <c r="F160" s="42">
        <v>500</v>
      </c>
      <c r="G160" s="42">
        <v>2</v>
      </c>
      <c r="H160" s="61"/>
      <c r="I160" s="33">
        <f t="shared" si="3"/>
        <v>0</v>
      </c>
      <c r="J160" s="62"/>
      <c r="K160" s="63"/>
    </row>
    <row r="161" spans="1:11" ht="30" customHeight="1" x14ac:dyDescent="0.25">
      <c r="A161" s="48"/>
      <c r="B161" s="48"/>
      <c r="C161" s="34"/>
      <c r="D161" s="35"/>
      <c r="E161" s="36"/>
      <c r="F161" s="48"/>
      <c r="G161" s="48"/>
      <c r="H161" s="53" t="s">
        <v>123</v>
      </c>
      <c r="I161" s="27">
        <f>SUM(I160)</f>
        <v>0</v>
      </c>
      <c r="J161" s="54"/>
      <c r="K161" s="55"/>
    </row>
  </sheetData>
  <sheetProtection algorithmName="SHA-512" hashValue="BKKgqGnIQ7EyXBBfQa2nvvxeA2b+owTUYLF55NE7of6SAhUNIaMvbKin6lOTDynvFsgSRTKaDn7fOtsIuGzqcQ==" saltValue="Dc0nWmsVAjQTgKfga2TdHg==" spinCount="100000" sheet="1" objects="1" scenarios="1"/>
  <protectedRanges>
    <protectedRange sqref="H2:H161 J2:K161" name="Bereich2"/>
    <protectedRange sqref="H2:H161 J2:K161" name="Bereich1"/>
  </protectedRanges>
  <sortState xmlns:xlrd2="http://schemas.microsoft.com/office/spreadsheetml/2017/richdata2" ref="A2:K99">
    <sortCondition ref="A1"/>
  </sortState>
  <mergeCells count="53">
    <mergeCell ref="A155:A158"/>
    <mergeCell ref="B155:B158"/>
    <mergeCell ref="A140:A142"/>
    <mergeCell ref="B140:B142"/>
    <mergeCell ref="A144:A148"/>
    <mergeCell ref="B144:B148"/>
    <mergeCell ref="E33:E49"/>
    <mergeCell ref="E95:E112"/>
    <mergeCell ref="E80:E94"/>
    <mergeCell ref="A150:A151"/>
    <mergeCell ref="B150:B151"/>
    <mergeCell ref="G80:G87"/>
    <mergeCell ref="B136:B138"/>
    <mergeCell ref="A136:A138"/>
    <mergeCell ref="E116:E117"/>
    <mergeCell ref="A114:A117"/>
    <mergeCell ref="B114:B117"/>
    <mergeCell ref="A121:A123"/>
    <mergeCell ref="B121:B123"/>
    <mergeCell ref="B125:B134"/>
    <mergeCell ref="A125:A134"/>
    <mergeCell ref="A12:A20"/>
    <mergeCell ref="B12:B20"/>
    <mergeCell ref="E12:E20"/>
    <mergeCell ref="G12:G20"/>
    <mergeCell ref="A51:A78"/>
    <mergeCell ref="B51:B78"/>
    <mergeCell ref="E51:E52"/>
    <mergeCell ref="G51:G52"/>
    <mergeCell ref="E53:E61"/>
    <mergeCell ref="G53:G61"/>
    <mergeCell ref="E62:E78"/>
    <mergeCell ref="G62:G71"/>
    <mergeCell ref="G72:G78"/>
    <mergeCell ref="G43:G49"/>
    <mergeCell ref="E22:E23"/>
    <mergeCell ref="E24:E32"/>
    <mergeCell ref="G144:G148"/>
    <mergeCell ref="G150:G151"/>
    <mergeCell ref="A2:A10"/>
    <mergeCell ref="A22:A49"/>
    <mergeCell ref="A80:A112"/>
    <mergeCell ref="B2:B10"/>
    <mergeCell ref="B22:B49"/>
    <mergeCell ref="B80:B112"/>
    <mergeCell ref="G95:G112"/>
    <mergeCell ref="E2:E10"/>
    <mergeCell ref="G2:G10"/>
    <mergeCell ref="G88:G94"/>
    <mergeCell ref="G115:G117"/>
    <mergeCell ref="G22:G23"/>
    <mergeCell ref="G33:G42"/>
    <mergeCell ref="G24:G32"/>
  </mergeCells>
  <pageMargins left="0.11811023622047245" right="0.11811023622047245" top="1.3779527559055118" bottom="0" header="0.31496062992125984" footer="0"/>
  <pageSetup paperSize="9" scale="74" orientation="portrait" verticalDpi="599"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Vorbemerkungen</vt:lpstr>
      <vt:lpstr>Gesamtübersicht</vt:lpstr>
      <vt:lpstr>Artikelliste</vt:lpstr>
      <vt:lpstr>Artikelliste!Drucktitel</vt:lpstr>
    </vt:vector>
  </TitlesOfParts>
  <Company>Universitätsklinikum Heidelberg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Ziegler, Julia</dc:creator>
  <cp:lastModifiedBy>Zimmermann, Mona</cp:lastModifiedBy>
  <cp:lastPrinted>2018-10-24T13:10:29Z</cp:lastPrinted>
  <dcterms:created xsi:type="dcterms:W3CDTF">2016-11-25T13:24:29Z</dcterms:created>
  <dcterms:modified xsi:type="dcterms:W3CDTF">2026-03-25T08:36:28Z</dcterms:modified>
</cp:coreProperties>
</file>